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175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<sst xmlns="http://schemas.openxmlformats.org/spreadsheetml/2006/main" count="138" uniqueCount="45">
  <si>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 xml:space="preserve">Per peildatum 1 december van het betreffende schooljaar </t>
  </si>
  <si>
    <t>Primair onderwijs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</si>
  <si>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</si>
  <si>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</si>
  <si>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</si>
  <si>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</si>
  <si>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</si>
  <si>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</si>
  <si>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</si>
  <si>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</si>
  <si>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</si>
  <si>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</si>
  <si>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</si>
  <si>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</si>
  <si>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</si>
  <si>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</si>
  <si>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Funderend onderwijs</t>
  </si>
  <si>
    <t>Kleuteronderwijs</t>
  </si>
  <si>
    <t>Basisonderwijs</t>
  </si>
  <si>
    <t>Basis speciaal onderwijs</t>
  </si>
  <si>
    <t>toename/afname tov jaar daarvoor</t>
  </si>
  <si>
    <t>toename/afname tov 2001/2002</t>
  </si>
  <si>
    <t>Voortgezet onderwijs</t>
  </si>
  <si>
    <t xml:space="preserve">VSBO </t>
  </si>
  <si>
    <t>2001/1002</t>
  </si>
  <si>
    <t>VSBO/AGO</t>
  </si>
  <si>
    <t>Basisvorming</t>
  </si>
  <si>
    <t>Bovenbouw</t>
  </si>
  <si>
    <t>VSBO</t>
  </si>
  <si>
    <t xml:space="preserve"> Havo / VWO</t>
  </si>
  <si>
    <t>VSO ZMLK</t>
  </si>
  <si>
    <t>SBO</t>
  </si>
  <si>
    <t xml:space="preserve"> </t>
  </si>
  <si>
    <t>HBO</t>
  </si>
  <si>
    <t>APK</t>
  </si>
  <si>
    <t>UNA / UoC</t>
  </si>
  <si>
    <t>TOTAAL</t>
  </si>
  <si>
    <t>2015/2016</t>
  </si>
  <si>
    <t>2016/2017</t>
  </si>
  <si>
    <t>2017/2018</t>
  </si>
  <si>
    <t>2018/2019</t>
  </si>
  <si>
    <t>2019/2020</t>
  </si>
  <si>
    <t>10 03 2020-OWCS/OW/UOW-GM/CWH</t>
  </si>
  <si>
    <t>2020/2021</t>
  </si>
  <si>
    <t>Overzicht toename / afname leerlingen in de periode 2001/2002 - 2020/2021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</si>
</sst>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NG&quot;\ #,##0_-;&quot;ANG&quot;\ #,##0\-"/>
    <numFmt numFmtId="165" formatCode="&quot;ANG&quot;\ #,##0_-;[Red]&quot;ANG&quot;\ #,##0\-"/>
    <numFmt numFmtId="166" formatCode="&quot;ANG&quot;\ #,##0.00_-;&quot;ANG&quot;\ #,##0.00\-"/>
    <numFmt numFmtId="167" formatCode="&quot;ANG&quot;\ #,##0.00_-;[Red]&quot;ANG&quot;\ #,##0.00\-"/>
    <numFmt numFmtId="168" formatCode="_-&quot;ANG&quot;\ * #,##0_-;_-&quot;ANG&quot;\ * #,##0\-;_-&quot;ANG&quot;\ * &quot;-&quot;_-;_-@_-"/>
    <numFmt numFmtId="169" formatCode="_-* #,##0_-;_-* #,##0\-;_-* &quot;-&quot;_-;_-@_-"/>
    <numFmt numFmtId="170" formatCode="_-&quot;ANG&quot;\ * #,##0.00_-;_-&quot;ANG&quot;\ * #,##0.00\-;_-&quot;ANG&quot;\ * &quot;-&quot;??_-;_-@_-"/>
    <numFmt numFmtId="171" formatCode="_-* #,##0.00_-;_-* #,##0.00\-;_-* &quot;-&quot;??_-;_-@_-"/>
    <numFmt numFmtId="172" formatCode="_-* #,##0_-;_-* #,##0\-;_-* &quot;-&quot;??_-;_-@_-"/>
    <numFmt numFmtId="173" formatCode="_-* #,##0.000_-;_-* #,##0.000\-;_-* &quot;-&quot;???_-;_-@_-"/>
    <numFmt numFmtId="174" formatCode="0.0"/>
    <numFmt numFmtId="175" formatCode="0.000"/>
    <numFmt numFmtId="176" formatCode="_-* #,##0.000_-;_-* #,##0.000\-;_-* &quot;-&quot;??_-;_-@_-"/>
    <numFmt numFmtId="177" formatCode="_-* #,##0.0_-;_-* #,##0.0\-;_-* &quot;-&quot;??_-;_-@_-"/>
    <numFmt numFmtId="178" formatCode="_-* #,##0.0000_-;_-* #,##0.0000\-;_-* &quot;-&quot;???_-;_-@_-"/>
    <numFmt numFmtId="179" formatCode="_-* #,##0.00_-;_-* #,##0.00\-;_-* &quot;-&quot;?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71" fontId="3" fillId="0" borderId="0" xfId="42" applyNumberFormat="1" applyFont="1" applyAlignment="1">
      <alignment/>
    </xf>
    <xf numFmtId="17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3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172" fontId="2" fillId="0" borderId="0" xfId="42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42" applyNumberFormat="1" applyFont="1" applyFill="1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2" borderId="0" xfId="0" applyFont="1" applyFill="1" applyAlignment="1">
      <alignment horizontal="right"/>
    </xf>
    <xf numFmtId="0" fontId="0" fillId="32" borderId="0" xfId="0" applyFill="1" applyAlignment="1">
      <alignment/>
    </xf>
    <xf numFmtId="172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0" fontId="45" fillId="19" borderId="0" xfId="0" applyFont="1" applyFill="1" applyAlignment="1">
      <alignment/>
    </xf>
    <xf numFmtId="172" fontId="2" fillId="32" borderId="0" xfId="42" applyNumberFormat="1" applyFont="1" applyFill="1" applyAlignment="1">
      <alignment/>
    </xf>
    <xf numFmtId="0" fontId="2" fillId="32" borderId="0" xfId="0" applyFont="1" applyFill="1" applyAlignment="1">
      <alignment/>
    </xf>
    <xf numFmtId="172" fontId="0" fillId="32" borderId="0" xfId="42" applyNumberFormat="1" applyFont="1" applyFill="1" applyAlignment="1">
      <alignment/>
    </xf>
    <xf numFmtId="172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0" fontId="46" fillId="19" borderId="0" xfId="0" applyFont="1" applyFill="1" applyAlignment="1">
      <alignment horizontal="right"/>
    </xf>
    <xf numFmtId="172" fontId="46" fillId="19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0" fontId="47" fillId="19" borderId="0" xfId="0" applyFont="1" applyFill="1" applyAlignment="1">
      <alignment/>
    </xf>
    <xf numFmtId="0" fontId="48" fillId="19" borderId="0" xfId="0" applyFont="1" applyFill="1" applyAlignment="1">
      <alignment/>
    </xf>
    <xf numFmtId="0" fontId="27" fillId="1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73"/>
  <sheetViews>
    <sheetView tabSelected="1" view="pageBreakPreview" zoomScaleSheetLayoutView="100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7" sqref="B67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3" width="2.140625" style="0" customWidth="1"/>
    <col min="4" max="19" width="10.7109375" style="0" customWidth="1"/>
    <col min="20" max="21" width="10.8515625" style="0" customWidth="1"/>
    <col min="22" max="22" width="11.00390625" style="0" customWidth="1"/>
    <col min="23" max="23" width="10.28125" style="0" bestFit="1" customWidth="1"/>
  </cols>
  <sheetData>
    <row r="1" spans="1:23" s="43" customFormat="1" ht="15">
      <c r="A1" s="41" t="s">
        <v>44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43" customFormat="1" ht="12.75" customHeight="1">
      <c r="A2" s="41" t="s">
        <v>0</v>
      </c>
      <c r="B2" s="41"/>
      <c r="C2" s="41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ht="12.75" customHeight="1"/>
    <row r="4" spans="1:23" s="1" customFormat="1" ht="12.75" customHeight="1">
      <c r="A4" s="1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37</v>
      </c>
      <c r="S4" s="25" t="s">
        <v>38</v>
      </c>
      <c r="T4" s="25" t="s">
        <v>39</v>
      </c>
      <c r="U4" s="25" t="s">
        <v>40</v>
      </c>
      <c r="V4" s="25" t="s">
        <v>41</v>
      </c>
      <c r="W4" s="1" t="s">
        <v>43</v>
      </c>
    </row>
    <row r="5" ht="12.75" customHeight="1"/>
    <row r="6" spans="1:23" ht="12.75" customHeight="1">
      <c r="A6" t="s">
        <v>16</v>
      </c>
      <c r="D6" s="3">
        <v>2453</v>
      </c>
      <c r="E6" s="3">
        <v>4692</v>
      </c>
      <c r="F6" s="3">
        <v>7238</v>
      </c>
      <c r="G6" s="3">
        <v>9584</v>
      </c>
      <c r="H6" s="3">
        <v>11988</v>
      </c>
      <c r="I6" s="3">
        <v>14017</v>
      </c>
      <c r="J6" s="3">
        <v>16684</v>
      </c>
      <c r="K6" s="3">
        <v>18436</v>
      </c>
      <c r="L6" s="3">
        <v>17966</v>
      </c>
      <c r="M6" s="3">
        <v>17652</v>
      </c>
      <c r="N6" s="3">
        <v>17361</v>
      </c>
      <c r="O6" s="3">
        <v>17131</v>
      </c>
      <c r="P6" s="3">
        <v>16840</v>
      </c>
      <c r="Q6" s="4">
        <v>16876</v>
      </c>
      <c r="R6" s="4">
        <v>16727</v>
      </c>
      <c r="S6" s="4">
        <v>16762</v>
      </c>
      <c r="T6" s="4">
        <v>16568</v>
      </c>
      <c r="U6" s="12">
        <v>16115</v>
      </c>
      <c r="V6" s="12">
        <v>15553</v>
      </c>
      <c r="W6" s="4">
        <v>14991</v>
      </c>
    </row>
    <row r="7" spans="1:17" ht="12.75" customHeight="1">
      <c r="A7" t="s">
        <v>17</v>
      </c>
      <c r="D7" s="3">
        <v>2446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Q7" s="5"/>
    </row>
    <row r="8" spans="1:17" ht="12.75" customHeight="1">
      <c r="A8" t="s">
        <v>18</v>
      </c>
      <c r="D8" s="3">
        <v>15970</v>
      </c>
      <c r="E8" s="3">
        <v>15804</v>
      </c>
      <c r="F8" s="3">
        <v>13023</v>
      </c>
      <c r="G8" s="3">
        <v>10187</v>
      </c>
      <c r="H8" s="3">
        <v>7711</v>
      </c>
      <c r="I8" s="3">
        <v>5110</v>
      </c>
      <c r="J8" s="3">
        <v>2437</v>
      </c>
      <c r="K8" s="3">
        <v>0</v>
      </c>
      <c r="L8" s="3">
        <v>0</v>
      </c>
      <c r="M8" s="3">
        <v>0</v>
      </c>
      <c r="Q8" s="5"/>
    </row>
    <row r="9" spans="1:23" ht="12.75" customHeight="1">
      <c r="A9" t="s">
        <v>19</v>
      </c>
      <c r="D9" s="3">
        <v>1245</v>
      </c>
      <c r="E9" s="3">
        <v>1245</v>
      </c>
      <c r="F9" s="3">
        <v>1238</v>
      </c>
      <c r="G9" s="3">
        <v>1255</v>
      </c>
      <c r="H9" s="3">
        <v>1219</v>
      </c>
      <c r="I9" s="3">
        <v>1111</v>
      </c>
      <c r="J9" s="3">
        <v>1198</v>
      </c>
      <c r="K9" s="3">
        <v>1178</v>
      </c>
      <c r="L9" s="3">
        <v>1184</v>
      </c>
      <c r="M9" s="3">
        <v>1160</v>
      </c>
      <c r="N9" s="3">
        <v>1122</v>
      </c>
      <c r="O9" s="3">
        <v>1111</v>
      </c>
      <c r="P9" s="3">
        <v>1127</v>
      </c>
      <c r="Q9" s="4">
        <v>1156</v>
      </c>
      <c r="R9" s="4">
        <v>1174</v>
      </c>
      <c r="S9" s="4">
        <v>1174</v>
      </c>
      <c r="T9" s="4">
        <v>1102</v>
      </c>
      <c r="U9" s="12">
        <v>1156</v>
      </c>
      <c r="V9" s="4">
        <v>1163</v>
      </c>
      <c r="W9" s="4">
        <v>1167</v>
      </c>
    </row>
    <row r="10" spans="4:10" ht="12.75" customHeight="1">
      <c r="D10" s="3"/>
      <c r="E10" s="3"/>
      <c r="F10" s="3"/>
      <c r="G10" s="3"/>
      <c r="H10" s="3"/>
      <c r="I10" s="3"/>
      <c r="J10" s="3"/>
    </row>
    <row r="11" spans="2:23" ht="12.75">
      <c r="B11" s="28" t="s">
        <v>16</v>
      </c>
      <c r="C11" s="29"/>
      <c r="D11" s="30">
        <f>SUM(D6:D10)</f>
        <v>22114</v>
      </c>
      <c r="E11" s="30">
        <f aca="true" t="shared" si="0" ref="E11:T11">SUM(E6:E10)</f>
        <v>21741</v>
      </c>
      <c r="F11" s="30">
        <f>SUM(F6:F10)</f>
        <v>21499</v>
      </c>
      <c r="G11" s="30">
        <f t="shared" si="0"/>
        <v>21026</v>
      </c>
      <c r="H11" s="30">
        <f t="shared" si="0"/>
        <v>20918</v>
      </c>
      <c r="I11" s="30">
        <f t="shared" si="0"/>
        <v>20238</v>
      </c>
      <c r="J11" s="30">
        <f t="shared" si="0"/>
        <v>20319</v>
      </c>
      <c r="K11" s="30">
        <f t="shared" si="0"/>
        <v>19614</v>
      </c>
      <c r="L11" s="30">
        <f t="shared" si="0"/>
        <v>19150</v>
      </c>
      <c r="M11" s="30">
        <f t="shared" si="0"/>
        <v>18812</v>
      </c>
      <c r="N11" s="30">
        <f t="shared" si="0"/>
        <v>18483</v>
      </c>
      <c r="O11" s="30">
        <f t="shared" si="0"/>
        <v>18242</v>
      </c>
      <c r="P11" s="30">
        <f t="shared" si="0"/>
        <v>17967</v>
      </c>
      <c r="Q11" s="30">
        <f t="shared" si="0"/>
        <v>18032</v>
      </c>
      <c r="R11" s="30">
        <f t="shared" si="0"/>
        <v>17901</v>
      </c>
      <c r="S11" s="30">
        <f t="shared" si="0"/>
        <v>17936</v>
      </c>
      <c r="T11" s="30">
        <f t="shared" si="0"/>
        <v>17670</v>
      </c>
      <c r="U11" s="31">
        <f>SUM(U6:U10)</f>
        <v>17271</v>
      </c>
      <c r="V11" s="31">
        <f>SUM(V6:V10)</f>
        <v>16716</v>
      </c>
      <c r="W11" s="30">
        <f>SUM(W6:W10)</f>
        <v>16158</v>
      </c>
    </row>
    <row r="12" spans="2:12" ht="12.75">
      <c r="B12" s="1"/>
      <c r="D12" s="6"/>
      <c r="E12" s="6"/>
      <c r="F12" s="6"/>
      <c r="G12" s="6"/>
      <c r="H12" s="6"/>
      <c r="I12" s="6"/>
      <c r="J12" s="6"/>
      <c r="K12" s="6"/>
      <c r="L12" s="6"/>
    </row>
    <row r="13" spans="2:23" ht="12.75" customHeight="1">
      <c r="B13" s="7" t="s">
        <v>20</v>
      </c>
      <c r="D13" s="8">
        <v>100</v>
      </c>
      <c r="E13" s="9">
        <f aca="true" t="shared" si="1" ref="E13:P13">E11/D11</f>
        <v>0.9831328570136565</v>
      </c>
      <c r="F13" s="9">
        <f t="shared" si="1"/>
        <v>0.9888689572696748</v>
      </c>
      <c r="G13" s="9">
        <f t="shared" si="1"/>
        <v>0.9779989766965905</v>
      </c>
      <c r="H13" s="9">
        <f t="shared" si="1"/>
        <v>0.9948635023304481</v>
      </c>
      <c r="I13" s="9">
        <f t="shared" si="1"/>
        <v>0.967492112056602</v>
      </c>
      <c r="J13" s="9">
        <f t="shared" si="1"/>
        <v>1.0040023717758673</v>
      </c>
      <c r="K13" s="9">
        <f t="shared" si="1"/>
        <v>0.9653034106009154</v>
      </c>
      <c r="L13" s="9">
        <f t="shared" si="1"/>
        <v>0.9763434281635567</v>
      </c>
      <c r="M13" s="9">
        <f t="shared" si="1"/>
        <v>0.9823498694516971</v>
      </c>
      <c r="N13" s="9">
        <f t="shared" si="1"/>
        <v>0.9825111630873911</v>
      </c>
      <c r="O13" s="9">
        <f t="shared" si="1"/>
        <v>0.9869609911810853</v>
      </c>
      <c r="P13" s="9">
        <f t="shared" si="1"/>
        <v>0.9849248985856814</v>
      </c>
      <c r="Q13" s="9">
        <f aca="true" t="shared" si="2" ref="Q13:W13">Q11/P11</f>
        <v>1.0036177436411198</v>
      </c>
      <c r="R13" s="9">
        <f t="shared" si="2"/>
        <v>0.9927351375332741</v>
      </c>
      <c r="S13" s="9">
        <f t="shared" si="2"/>
        <v>1.0019551980336294</v>
      </c>
      <c r="T13" s="9">
        <f t="shared" si="2"/>
        <v>0.9851694915254238</v>
      </c>
      <c r="U13" s="9">
        <f t="shared" si="2"/>
        <v>0.9774193548387097</v>
      </c>
      <c r="V13" s="9">
        <f t="shared" si="2"/>
        <v>0.9678652075733889</v>
      </c>
      <c r="W13" s="9">
        <f t="shared" si="2"/>
        <v>0.966618808327351</v>
      </c>
    </row>
    <row r="14" spans="2:23" ht="12.75" customHeight="1">
      <c r="B14" s="7" t="s">
        <v>21</v>
      </c>
      <c r="D14" s="8">
        <v>100</v>
      </c>
      <c r="E14" s="9">
        <f>E11/D11</f>
        <v>0.9831328570136565</v>
      </c>
      <c r="F14" s="9">
        <f>F11/D11</f>
        <v>0.9721895631726508</v>
      </c>
      <c r="G14" s="9">
        <f>G11/D11</f>
        <v>0.9508003979379579</v>
      </c>
      <c r="H14" s="9">
        <f>H11/D11</f>
        <v>0.9459166139097405</v>
      </c>
      <c r="I14" s="9">
        <f>I11/D11</f>
        <v>0.9151668626209641</v>
      </c>
      <c r="J14" s="9">
        <f>J11/D11</f>
        <v>0.9188297006421272</v>
      </c>
      <c r="K14" s="9">
        <f>K11/D11</f>
        <v>0.8869494437912635</v>
      </c>
      <c r="L14" s="9">
        <f>L11/D11</f>
        <v>0.8659672605589219</v>
      </c>
      <c r="M14" s="9">
        <f>M11/D11</f>
        <v>0.8506828253595008</v>
      </c>
      <c r="N14" s="9">
        <f>N11/D11</f>
        <v>0.835805372162431</v>
      </c>
      <c r="O14" s="9">
        <f>O11/D11</f>
        <v>0.8249072985439089</v>
      </c>
      <c r="P14" s="9">
        <f>P11/D11</f>
        <v>0.8124717373609478</v>
      </c>
      <c r="Q14" s="10">
        <f>Q11/D11</f>
        <v>0.8154110518223749</v>
      </c>
      <c r="R14" s="10">
        <f>R11/D11</f>
        <v>0.8094872026770372</v>
      </c>
      <c r="S14" s="10">
        <f>S11/D11</f>
        <v>0.8110699104639595</v>
      </c>
      <c r="T14" s="10">
        <f>T11/D11</f>
        <v>0.7990413312833499</v>
      </c>
      <c r="U14" s="10">
        <f>U11/D11</f>
        <v>0.7809984625124355</v>
      </c>
      <c r="V14" s="10">
        <f>V11/D11</f>
        <v>0.755901239034096</v>
      </c>
      <c r="W14" s="10">
        <f>W11/D11</f>
        <v>0.7306683548883061</v>
      </c>
    </row>
    <row r="15" spans="2:17" ht="24" customHeight="1">
      <c r="B15" s="7"/>
      <c r="D15" s="8"/>
      <c r="E15" s="9"/>
      <c r="F15" s="9"/>
      <c r="G15" s="9"/>
      <c r="H15" s="9"/>
      <c r="I15" s="9"/>
      <c r="J15" s="9"/>
      <c r="K15" s="9"/>
      <c r="Q15" s="2"/>
    </row>
    <row r="16" ht="12.75">
      <c r="A16" s="1" t="s">
        <v>22</v>
      </c>
    </row>
    <row r="18" spans="2:23" s="1" customFormat="1" ht="12.75">
      <c r="B18" s="1" t="s">
        <v>23</v>
      </c>
      <c r="C18" s="25"/>
      <c r="D18" s="25" t="s">
        <v>24</v>
      </c>
      <c r="E18" s="25" t="s">
        <v>3</v>
      </c>
      <c r="F18" s="25" t="s">
        <v>4</v>
      </c>
      <c r="G18" s="25" t="s">
        <v>5</v>
      </c>
      <c r="H18" s="25" t="s">
        <v>6</v>
      </c>
      <c r="I18" s="25" t="s">
        <v>7</v>
      </c>
      <c r="J18" s="25" t="s">
        <v>8</v>
      </c>
      <c r="K18" s="25" t="s">
        <v>9</v>
      </c>
      <c r="L18" s="25" t="s">
        <v>10</v>
      </c>
      <c r="M18" s="25" t="s">
        <v>11</v>
      </c>
      <c r="N18" s="25" t="s">
        <v>12</v>
      </c>
      <c r="O18" s="25" t="s">
        <v>13</v>
      </c>
      <c r="P18" s="25" t="s">
        <v>14</v>
      </c>
      <c r="Q18" s="25" t="s">
        <v>15</v>
      </c>
      <c r="R18" s="25" t="s">
        <v>37</v>
      </c>
      <c r="S18" s="25" t="s">
        <v>38</v>
      </c>
      <c r="T18" s="25" t="s">
        <v>39</v>
      </c>
      <c r="U18" s="25" t="s">
        <v>40</v>
      </c>
      <c r="V18" s="25" t="s">
        <v>41</v>
      </c>
      <c r="W18" s="1" t="s">
        <v>43</v>
      </c>
    </row>
    <row r="20" spans="2:23" ht="12.75">
      <c r="B20" s="28" t="s">
        <v>25</v>
      </c>
      <c r="C20" s="29"/>
      <c r="D20" s="33">
        <v>545</v>
      </c>
      <c r="E20" s="33">
        <v>617</v>
      </c>
      <c r="F20" s="33">
        <v>755</v>
      </c>
      <c r="G20" s="34">
        <v>671</v>
      </c>
      <c r="H20" s="34">
        <v>740</v>
      </c>
      <c r="I20" s="33">
        <v>811</v>
      </c>
      <c r="J20" s="33">
        <v>916</v>
      </c>
      <c r="K20" s="33">
        <v>758</v>
      </c>
      <c r="L20" s="33">
        <v>982</v>
      </c>
      <c r="M20" s="33">
        <v>1134</v>
      </c>
      <c r="N20" s="33">
        <v>1151</v>
      </c>
      <c r="O20" s="33">
        <v>1047</v>
      </c>
      <c r="P20" s="33">
        <v>924</v>
      </c>
      <c r="Q20" s="31">
        <v>926</v>
      </c>
      <c r="R20" s="34">
        <v>997</v>
      </c>
      <c r="S20" s="34">
        <v>990</v>
      </c>
      <c r="T20" s="31">
        <v>889</v>
      </c>
      <c r="U20" s="33">
        <v>1080</v>
      </c>
      <c r="V20" s="34">
        <v>904</v>
      </c>
      <c r="W20" s="34">
        <v>882</v>
      </c>
    </row>
    <row r="21" spans="2:15" ht="12.75">
      <c r="B21" s="1"/>
      <c r="D21" s="11"/>
      <c r="E21" s="11"/>
      <c r="F21" s="11"/>
      <c r="G21" s="1"/>
      <c r="H21" s="1"/>
      <c r="I21" s="11"/>
      <c r="J21" s="11"/>
      <c r="K21" s="11"/>
      <c r="L21" s="11"/>
      <c r="M21" s="11"/>
      <c r="N21" s="11"/>
      <c r="O21" s="11"/>
    </row>
    <row r="22" spans="2:23" ht="12.75">
      <c r="B22" t="s">
        <v>26</v>
      </c>
      <c r="D22" s="3">
        <v>3774</v>
      </c>
      <c r="E22" s="3">
        <v>3836</v>
      </c>
      <c r="F22" s="3">
        <v>3789</v>
      </c>
      <c r="G22" s="12">
        <v>4020</v>
      </c>
      <c r="H22" s="3">
        <v>4059</v>
      </c>
      <c r="I22" s="3">
        <v>4036</v>
      </c>
      <c r="J22" s="3">
        <v>3694</v>
      </c>
      <c r="K22" s="3">
        <v>3848</v>
      </c>
      <c r="L22" s="3">
        <v>3791</v>
      </c>
      <c r="M22" s="3">
        <v>3643</v>
      </c>
      <c r="N22" s="3">
        <v>3657</v>
      </c>
      <c r="O22" s="3">
        <v>3548</v>
      </c>
      <c r="P22" s="3">
        <v>3601</v>
      </c>
      <c r="Q22" s="3">
        <v>3524</v>
      </c>
      <c r="R22" s="3">
        <v>3317</v>
      </c>
      <c r="S22" s="3">
        <v>2964</v>
      </c>
      <c r="T22" s="3">
        <v>3048</v>
      </c>
      <c r="U22" s="12">
        <v>2934</v>
      </c>
      <c r="V22" s="3">
        <v>2765</v>
      </c>
      <c r="W22" s="3">
        <v>2581</v>
      </c>
    </row>
    <row r="23" spans="2:23" ht="12.75">
      <c r="B23" t="s">
        <v>27</v>
      </c>
      <c r="D23" s="3">
        <v>3990</v>
      </c>
      <c r="E23" s="3">
        <v>3796</v>
      </c>
      <c r="F23" s="3">
        <v>3661</v>
      </c>
      <c r="G23" s="12">
        <v>3617</v>
      </c>
      <c r="H23" s="3">
        <v>3858</v>
      </c>
      <c r="I23" s="3">
        <v>4055</v>
      </c>
      <c r="J23" s="3">
        <v>4205</v>
      </c>
      <c r="K23" s="3">
        <v>3928</v>
      </c>
      <c r="L23" s="3">
        <v>3964</v>
      </c>
      <c r="M23" s="3">
        <v>3934</v>
      </c>
      <c r="N23" s="3">
        <v>3612</v>
      </c>
      <c r="O23" s="3">
        <v>3529</v>
      </c>
      <c r="P23" s="3">
        <v>3312</v>
      </c>
      <c r="Q23" s="3">
        <v>3374</v>
      </c>
      <c r="R23" s="3">
        <v>3212</v>
      </c>
      <c r="S23" s="3">
        <v>3150</v>
      </c>
      <c r="T23" s="3">
        <v>3290</v>
      </c>
      <c r="U23" s="12">
        <v>2929</v>
      </c>
      <c r="V23" s="3">
        <v>2763</v>
      </c>
      <c r="W23" s="3">
        <v>2586</v>
      </c>
    </row>
    <row r="24" ht="12.75">
      <c r="E24" s="3"/>
    </row>
    <row r="25" spans="2:23" ht="12.75">
      <c r="B25" s="28" t="s">
        <v>28</v>
      </c>
      <c r="C25" s="30"/>
      <c r="D25" s="30">
        <f>SUM(D22:D24)</f>
        <v>7764</v>
      </c>
      <c r="E25" s="30">
        <f aca="true" t="shared" si="3" ref="E25:O25">SUM(E22:E24)</f>
        <v>7632</v>
      </c>
      <c r="F25" s="30">
        <f t="shared" si="3"/>
        <v>7450</v>
      </c>
      <c r="G25" s="30">
        <f t="shared" si="3"/>
        <v>7637</v>
      </c>
      <c r="H25" s="30">
        <f t="shared" si="3"/>
        <v>7917</v>
      </c>
      <c r="I25" s="30">
        <f t="shared" si="3"/>
        <v>8091</v>
      </c>
      <c r="J25" s="30">
        <f t="shared" si="3"/>
        <v>7899</v>
      </c>
      <c r="K25" s="30">
        <f t="shared" si="3"/>
        <v>7776</v>
      </c>
      <c r="L25" s="30">
        <f t="shared" si="3"/>
        <v>7755</v>
      </c>
      <c r="M25" s="30">
        <f t="shared" si="3"/>
        <v>7577</v>
      </c>
      <c r="N25" s="30">
        <f t="shared" si="3"/>
        <v>7269</v>
      </c>
      <c r="O25" s="30">
        <f t="shared" si="3"/>
        <v>7077</v>
      </c>
      <c r="P25" s="30">
        <f aca="true" t="shared" si="4" ref="P25:U25">SUM(P22:P24)</f>
        <v>6913</v>
      </c>
      <c r="Q25" s="30">
        <f t="shared" si="4"/>
        <v>6898</v>
      </c>
      <c r="R25" s="30">
        <f t="shared" si="4"/>
        <v>6529</v>
      </c>
      <c r="S25" s="30">
        <f t="shared" si="4"/>
        <v>6114</v>
      </c>
      <c r="T25" s="30">
        <f t="shared" si="4"/>
        <v>6338</v>
      </c>
      <c r="U25" s="31">
        <f t="shared" si="4"/>
        <v>5863</v>
      </c>
      <c r="V25" s="30">
        <f>SUM(V22:V24)</f>
        <v>5528</v>
      </c>
      <c r="W25" s="30">
        <f>SUM(W22:W24)</f>
        <v>5167</v>
      </c>
    </row>
    <row r="26" spans="3:12" ht="12.75">
      <c r="C26" s="6"/>
      <c r="D26" s="6"/>
      <c r="E26" s="11"/>
      <c r="F26" s="6"/>
      <c r="G26" s="6"/>
      <c r="H26" s="6"/>
      <c r="I26" s="6"/>
      <c r="J26" s="6"/>
      <c r="K26" s="6"/>
      <c r="L26" s="6"/>
    </row>
    <row r="27" spans="2:23" ht="12.75" customHeight="1">
      <c r="B27" s="7" t="s">
        <v>20</v>
      </c>
      <c r="D27" s="8">
        <v>100</v>
      </c>
      <c r="E27" s="9">
        <f aca="true" t="shared" si="5" ref="E27:P27">E25/D25</f>
        <v>0.9829984544049459</v>
      </c>
      <c r="F27" s="9">
        <f t="shared" si="5"/>
        <v>0.9761530398322851</v>
      </c>
      <c r="G27" s="9">
        <f t="shared" si="5"/>
        <v>1.0251006711409396</v>
      </c>
      <c r="H27" s="9">
        <f t="shared" si="5"/>
        <v>1.0366636113657195</v>
      </c>
      <c r="I27" s="9">
        <f t="shared" si="5"/>
        <v>1.021978021978022</v>
      </c>
      <c r="J27" s="9">
        <f t="shared" si="5"/>
        <v>0.9762699295513534</v>
      </c>
      <c r="K27" s="9">
        <f t="shared" si="5"/>
        <v>0.984428408659324</v>
      </c>
      <c r="L27" s="9">
        <f t="shared" si="5"/>
        <v>0.9972993827160493</v>
      </c>
      <c r="M27" s="9">
        <f t="shared" si="5"/>
        <v>0.9770470664087685</v>
      </c>
      <c r="N27" s="9">
        <f t="shared" si="5"/>
        <v>0.9593506664906956</v>
      </c>
      <c r="O27" s="9">
        <f t="shared" si="5"/>
        <v>0.9735864630623194</v>
      </c>
      <c r="P27" s="9">
        <f t="shared" si="5"/>
        <v>0.976826338844143</v>
      </c>
      <c r="Q27" s="40">
        <f aca="true" t="shared" si="6" ref="Q27:W27">Q25/P25</f>
        <v>0.9978301750325473</v>
      </c>
      <c r="R27" s="40">
        <f t="shared" si="6"/>
        <v>0.9465062336909249</v>
      </c>
      <c r="S27" s="40">
        <f t="shared" si="6"/>
        <v>0.9364374329912697</v>
      </c>
      <c r="T27" s="40">
        <f t="shared" si="6"/>
        <v>1.0366372260385999</v>
      </c>
      <c r="U27" s="40">
        <f t="shared" si="6"/>
        <v>0.9250552224676554</v>
      </c>
      <c r="V27" s="40">
        <f t="shared" si="6"/>
        <v>0.9428620160327478</v>
      </c>
      <c r="W27" s="40">
        <f t="shared" si="6"/>
        <v>0.9346960926193922</v>
      </c>
    </row>
    <row r="28" spans="2:23" ht="12.75" customHeight="1">
      <c r="B28" s="7" t="s">
        <v>21</v>
      </c>
      <c r="D28" s="8">
        <v>100</v>
      </c>
      <c r="E28" s="9">
        <f>E25/D25</f>
        <v>0.9829984544049459</v>
      </c>
      <c r="F28" s="9">
        <f>F25/D25</f>
        <v>0.9595569294178259</v>
      </c>
      <c r="G28" s="9">
        <f>G25/D25</f>
        <v>0.9836424523441525</v>
      </c>
      <c r="H28" s="9">
        <f>H25/D25</f>
        <v>1.019706336939722</v>
      </c>
      <c r="I28" s="9">
        <f>I25/D25</f>
        <v>1.0421174652241112</v>
      </c>
      <c r="J28" s="9">
        <f>J25/D25</f>
        <v>1.017387944358578</v>
      </c>
      <c r="K28" s="9">
        <f>K25/D25</f>
        <v>1.001545595054096</v>
      </c>
      <c r="L28" s="9">
        <f>L25/D25</f>
        <v>0.9988408037094282</v>
      </c>
      <c r="M28" s="9">
        <f>M25/D25</f>
        <v>0.9759144770736734</v>
      </c>
      <c r="N28" s="9">
        <f>N25/D25</f>
        <v>0.9362442040185471</v>
      </c>
      <c r="O28" s="9">
        <f>O25/D25</f>
        <v>0.9115146831530139</v>
      </c>
      <c r="P28" s="9">
        <f>P25/D25</f>
        <v>0.8903915507470376</v>
      </c>
      <c r="Q28" s="10">
        <f>Q25/D25</f>
        <v>0.8884595569294178</v>
      </c>
      <c r="R28" s="10">
        <f>R25/D25</f>
        <v>0.8409325090159712</v>
      </c>
      <c r="S28" s="10">
        <f>S25/D25</f>
        <v>0.7874806800618238</v>
      </c>
      <c r="T28" s="10">
        <f>T25/D25</f>
        <v>0.8163317877382792</v>
      </c>
      <c r="U28" s="10">
        <f>U25/D25</f>
        <v>0.7551519835136528</v>
      </c>
      <c r="V28" s="10">
        <f>V25/D25</f>
        <v>0.7120041215868109</v>
      </c>
      <c r="W28" s="10">
        <f>W25/D25</f>
        <v>0.6655074703760948</v>
      </c>
    </row>
    <row r="29" ht="12.75">
      <c r="O29" s="9"/>
    </row>
    <row r="30" ht="12.75">
      <c r="B30" s="1"/>
    </row>
    <row r="31" spans="2:23" s="1" customFormat="1" ht="12.75">
      <c r="B31" s="1" t="s">
        <v>29</v>
      </c>
      <c r="D31" s="25" t="s">
        <v>2</v>
      </c>
      <c r="E31" s="25" t="s">
        <v>3</v>
      </c>
      <c r="F31" s="25" t="s">
        <v>4</v>
      </c>
      <c r="G31" s="25" t="s">
        <v>5</v>
      </c>
      <c r="H31" s="25" t="s">
        <v>6</v>
      </c>
      <c r="I31" s="25" t="s">
        <v>7</v>
      </c>
      <c r="J31" s="25" t="s">
        <v>8</v>
      </c>
      <c r="K31" s="25" t="s">
        <v>9</v>
      </c>
      <c r="L31" s="25" t="s">
        <v>10</v>
      </c>
      <c r="M31" s="25" t="s">
        <v>11</v>
      </c>
      <c r="N31" s="25" t="s">
        <v>12</v>
      </c>
      <c r="O31" s="25" t="s">
        <v>13</v>
      </c>
      <c r="P31" s="25" t="s">
        <v>14</v>
      </c>
      <c r="Q31" s="25" t="s">
        <v>15</v>
      </c>
      <c r="R31" s="25" t="s">
        <v>37</v>
      </c>
      <c r="S31" s="25" t="s">
        <v>38</v>
      </c>
      <c r="T31" s="25" t="s">
        <v>39</v>
      </c>
      <c r="U31" s="25" t="s">
        <v>40</v>
      </c>
      <c r="V31" s="25" t="s">
        <v>41</v>
      </c>
      <c r="W31" s="1" t="s">
        <v>43</v>
      </c>
    </row>
    <row r="33" spans="2:23" ht="12.75">
      <c r="B33" t="s">
        <v>26</v>
      </c>
      <c r="D33" s="4">
        <v>825</v>
      </c>
      <c r="E33" s="3">
        <v>862</v>
      </c>
      <c r="F33" s="3">
        <v>871</v>
      </c>
      <c r="G33" s="3">
        <v>912</v>
      </c>
      <c r="H33" s="3">
        <v>1000</v>
      </c>
      <c r="I33" s="3">
        <v>945</v>
      </c>
      <c r="J33" s="4">
        <v>1307</v>
      </c>
      <c r="K33" s="4">
        <v>1392</v>
      </c>
      <c r="L33" s="3">
        <v>1058</v>
      </c>
      <c r="M33" s="3">
        <v>1079</v>
      </c>
      <c r="N33" s="3">
        <v>1044</v>
      </c>
      <c r="O33" s="3">
        <v>936</v>
      </c>
      <c r="P33" s="3">
        <v>984</v>
      </c>
      <c r="Q33" s="3">
        <v>995</v>
      </c>
      <c r="R33" s="3">
        <v>1019</v>
      </c>
      <c r="S33" s="3">
        <v>969</v>
      </c>
      <c r="T33" s="3">
        <v>1049</v>
      </c>
      <c r="U33" s="12">
        <v>1086</v>
      </c>
      <c r="V33" s="4">
        <v>1111</v>
      </c>
      <c r="W33" s="4">
        <v>1164</v>
      </c>
    </row>
    <row r="34" spans="2:23" ht="12.75">
      <c r="B34" t="s">
        <v>27</v>
      </c>
      <c r="D34" s="4">
        <v>1927</v>
      </c>
      <c r="E34" s="3">
        <v>1810</v>
      </c>
      <c r="F34" s="3">
        <v>1904</v>
      </c>
      <c r="G34" s="3">
        <v>1982</v>
      </c>
      <c r="H34" s="3">
        <v>2085</v>
      </c>
      <c r="I34" s="3">
        <v>1960</v>
      </c>
      <c r="J34" s="3">
        <v>2009</v>
      </c>
      <c r="K34" s="3">
        <v>2073</v>
      </c>
      <c r="L34" s="3">
        <v>2394</v>
      </c>
      <c r="M34" s="3">
        <v>2371</v>
      </c>
      <c r="N34" s="3">
        <v>2308</v>
      </c>
      <c r="O34" s="3">
        <v>2194</v>
      </c>
      <c r="P34" s="3">
        <v>2121</v>
      </c>
      <c r="Q34" s="3">
        <v>2025</v>
      </c>
      <c r="R34" s="3">
        <v>2001</v>
      </c>
      <c r="S34" s="3">
        <v>1958</v>
      </c>
      <c r="T34" s="3">
        <v>1939</v>
      </c>
      <c r="U34" s="12">
        <v>1974</v>
      </c>
      <c r="V34" s="4">
        <v>1925</v>
      </c>
      <c r="W34" s="4">
        <v>1897</v>
      </c>
    </row>
    <row r="35" spans="4:22" ht="12.75">
      <c r="D35" s="1"/>
      <c r="V35" s="27"/>
    </row>
    <row r="36" spans="2:23" ht="12.75">
      <c r="B36" s="28" t="s">
        <v>29</v>
      </c>
      <c r="C36" s="29"/>
      <c r="D36" s="30">
        <f aca="true" t="shared" si="7" ref="D36:Q36">SUM(D33:D35)</f>
        <v>2752</v>
      </c>
      <c r="E36" s="30">
        <f t="shared" si="7"/>
        <v>2672</v>
      </c>
      <c r="F36" s="30">
        <f t="shared" si="7"/>
        <v>2775</v>
      </c>
      <c r="G36" s="30">
        <f t="shared" si="7"/>
        <v>2894</v>
      </c>
      <c r="H36" s="30">
        <f t="shared" si="7"/>
        <v>3085</v>
      </c>
      <c r="I36" s="30">
        <f t="shared" si="7"/>
        <v>2905</v>
      </c>
      <c r="J36" s="30">
        <f t="shared" si="7"/>
        <v>3316</v>
      </c>
      <c r="K36" s="30">
        <f t="shared" si="7"/>
        <v>3465</v>
      </c>
      <c r="L36" s="30">
        <f t="shared" si="7"/>
        <v>3452</v>
      </c>
      <c r="M36" s="30">
        <f t="shared" si="7"/>
        <v>3450</v>
      </c>
      <c r="N36" s="30">
        <f t="shared" si="7"/>
        <v>3352</v>
      </c>
      <c r="O36" s="30">
        <f t="shared" si="7"/>
        <v>3130</v>
      </c>
      <c r="P36" s="30">
        <f t="shared" si="7"/>
        <v>3105</v>
      </c>
      <c r="Q36" s="30">
        <f t="shared" si="7"/>
        <v>3020</v>
      </c>
      <c r="R36" s="30">
        <f aca="true" t="shared" si="8" ref="R36:W36">SUM(R33:R35)</f>
        <v>3020</v>
      </c>
      <c r="S36" s="30">
        <f t="shared" si="8"/>
        <v>2927</v>
      </c>
      <c r="T36" s="30">
        <f t="shared" si="8"/>
        <v>2988</v>
      </c>
      <c r="U36" s="31">
        <f t="shared" si="8"/>
        <v>3060</v>
      </c>
      <c r="V36" s="30">
        <f t="shared" si="8"/>
        <v>3036</v>
      </c>
      <c r="W36" s="30">
        <f t="shared" si="8"/>
        <v>3061</v>
      </c>
    </row>
    <row r="37" spans="4:12" ht="12.75">
      <c r="D37" s="6"/>
      <c r="E37" s="6"/>
      <c r="F37" s="6"/>
      <c r="G37" s="6"/>
      <c r="H37" s="6"/>
      <c r="I37" s="6"/>
      <c r="J37" s="6"/>
      <c r="K37" s="6"/>
      <c r="L37" s="6"/>
    </row>
    <row r="38" spans="2:23" ht="12.75" customHeight="1">
      <c r="B38" s="7" t="s">
        <v>20</v>
      </c>
      <c r="D38" s="8">
        <v>100</v>
      </c>
      <c r="E38" s="9">
        <f aca="true" t="shared" si="9" ref="E38:P38">E36/D36</f>
        <v>0.9709302325581395</v>
      </c>
      <c r="F38" s="9">
        <f t="shared" si="9"/>
        <v>1.0385479041916168</v>
      </c>
      <c r="G38" s="9">
        <f t="shared" si="9"/>
        <v>1.0428828828828829</v>
      </c>
      <c r="H38" s="9">
        <f t="shared" si="9"/>
        <v>1.0659986178299932</v>
      </c>
      <c r="I38" s="9">
        <f t="shared" si="9"/>
        <v>0.9416531604538088</v>
      </c>
      <c r="J38" s="9">
        <f t="shared" si="9"/>
        <v>1.1414802065404475</v>
      </c>
      <c r="K38" s="9">
        <f t="shared" si="9"/>
        <v>1.0449336550060313</v>
      </c>
      <c r="L38" s="9">
        <f t="shared" si="9"/>
        <v>0.9962481962481963</v>
      </c>
      <c r="M38" s="9">
        <f t="shared" si="9"/>
        <v>0.9994206257242179</v>
      </c>
      <c r="N38" s="9">
        <f t="shared" si="9"/>
        <v>0.9715942028985507</v>
      </c>
      <c r="O38" s="9">
        <f t="shared" si="9"/>
        <v>0.9337708830548926</v>
      </c>
      <c r="P38" s="9">
        <f t="shared" si="9"/>
        <v>0.9920127795527156</v>
      </c>
      <c r="Q38" s="9">
        <f aca="true" t="shared" si="10" ref="Q38:W38">Q36/P36</f>
        <v>0.9726247987117552</v>
      </c>
      <c r="R38" s="9">
        <f t="shared" si="10"/>
        <v>1</v>
      </c>
      <c r="S38" s="9">
        <f t="shared" si="10"/>
        <v>0.9692052980132451</v>
      </c>
      <c r="T38" s="9">
        <f t="shared" si="10"/>
        <v>1.0208404509736932</v>
      </c>
      <c r="U38" s="9">
        <f t="shared" si="10"/>
        <v>1.0240963855421688</v>
      </c>
      <c r="V38" s="9">
        <f t="shared" si="10"/>
        <v>0.9921568627450981</v>
      </c>
      <c r="W38" s="9">
        <f t="shared" si="10"/>
        <v>1.0082345191040842</v>
      </c>
    </row>
    <row r="39" spans="2:23" ht="12.75" customHeight="1">
      <c r="B39" s="7" t="s">
        <v>21</v>
      </c>
      <c r="D39" s="8">
        <v>100</v>
      </c>
      <c r="E39" s="9">
        <f>E36/D36</f>
        <v>0.9709302325581395</v>
      </c>
      <c r="F39" s="9">
        <f>F36/D36</f>
        <v>1.008357558139535</v>
      </c>
      <c r="G39" s="9">
        <f>G36/D36</f>
        <v>1.0515988372093024</v>
      </c>
      <c r="H39" s="9">
        <f>H36/D36</f>
        <v>1.1210029069767442</v>
      </c>
      <c r="I39" s="9">
        <f>I36/D36</f>
        <v>1.0555959302325582</v>
      </c>
      <c r="J39" s="9">
        <f>J36/D36</f>
        <v>1.2049418604651163</v>
      </c>
      <c r="K39" s="9">
        <f>K36/D36</f>
        <v>1.2590843023255813</v>
      </c>
      <c r="L39" s="9">
        <f>L36/D36</f>
        <v>1.254360465116279</v>
      </c>
      <c r="M39" s="9">
        <f>M36/D36</f>
        <v>1.2536337209302326</v>
      </c>
      <c r="N39" s="9">
        <f>N36/D36</f>
        <v>1.2180232558139534</v>
      </c>
      <c r="O39" s="9">
        <f>O36/D36</f>
        <v>1.1373546511627908</v>
      </c>
      <c r="P39" s="9">
        <f>P36/D36</f>
        <v>1.1282703488372092</v>
      </c>
      <c r="Q39" s="10">
        <f>Q36/D36</f>
        <v>1.0973837209302326</v>
      </c>
      <c r="R39" s="10">
        <f>R36/D36</f>
        <v>1.0973837209302326</v>
      </c>
      <c r="S39" s="10">
        <f>S36/D36</f>
        <v>1.0635901162790697</v>
      </c>
      <c r="T39" s="10">
        <f>T36/D36</f>
        <v>1.0857558139534884</v>
      </c>
      <c r="U39" s="10">
        <f>U36/D36</f>
        <v>1.1119186046511629</v>
      </c>
      <c r="V39" s="10">
        <f>V36/D36</f>
        <v>1.1031976744186047</v>
      </c>
      <c r="W39" s="10">
        <f>W36/D36</f>
        <v>1.112281976744186</v>
      </c>
    </row>
    <row r="40" ht="12.75" hidden="1"/>
    <row r="41" spans="2:11" ht="12.75" hidden="1">
      <c r="B41" s="2"/>
      <c r="D41" s="13"/>
      <c r="E41" s="13"/>
      <c r="F41" s="13"/>
      <c r="G41" s="13"/>
      <c r="H41" s="13"/>
      <c r="I41" s="13"/>
      <c r="J41" s="13"/>
      <c r="K41" s="13"/>
    </row>
    <row r="42" ht="12.75" hidden="1"/>
    <row r="43" ht="12.75" hidden="1"/>
    <row r="44" ht="12.75" customHeight="1"/>
    <row r="45" spans="2:23" ht="12.75" customHeight="1">
      <c r="B45" s="28" t="s">
        <v>30</v>
      </c>
      <c r="C45" s="29"/>
      <c r="D45" s="34">
        <v>78</v>
      </c>
      <c r="E45" s="34">
        <v>76</v>
      </c>
      <c r="F45" s="34">
        <v>42</v>
      </c>
      <c r="G45" s="34">
        <v>42</v>
      </c>
      <c r="H45" s="34">
        <v>86</v>
      </c>
      <c r="I45" s="34">
        <v>97</v>
      </c>
      <c r="J45" s="34">
        <v>89</v>
      </c>
      <c r="K45" s="34">
        <v>89</v>
      </c>
      <c r="L45" s="33">
        <v>99</v>
      </c>
      <c r="M45" s="34">
        <v>76</v>
      </c>
      <c r="N45" s="34">
        <v>74</v>
      </c>
      <c r="O45" s="34">
        <v>74</v>
      </c>
      <c r="P45" s="34">
        <v>82</v>
      </c>
      <c r="Q45" s="34">
        <v>86</v>
      </c>
      <c r="R45" s="34">
        <v>82</v>
      </c>
      <c r="S45" s="34">
        <v>77</v>
      </c>
      <c r="T45" s="34">
        <v>97</v>
      </c>
      <c r="U45" s="34">
        <v>90</v>
      </c>
      <c r="V45" s="34">
        <v>85</v>
      </c>
      <c r="W45" s="34">
        <v>76</v>
      </c>
    </row>
    <row r="46" ht="23.25" customHeight="1">
      <c r="L46" s="6"/>
    </row>
    <row r="47" spans="1:23" s="1" customFormat="1" ht="12.75">
      <c r="A47" s="1" t="s">
        <v>31</v>
      </c>
      <c r="C47" s="25"/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25" t="s">
        <v>7</v>
      </c>
      <c r="J47" s="25" t="s">
        <v>8</v>
      </c>
      <c r="K47" s="25" t="s">
        <v>9</v>
      </c>
      <c r="L47" s="25" t="s">
        <v>10</v>
      </c>
      <c r="M47" s="25" t="s">
        <v>11</v>
      </c>
      <c r="N47" s="25" t="s">
        <v>12</v>
      </c>
      <c r="O47" s="25" t="s">
        <v>13</v>
      </c>
      <c r="P47" s="25" t="s">
        <v>14</v>
      </c>
      <c r="Q47" s="25" t="s">
        <v>15</v>
      </c>
      <c r="R47" s="25" t="s">
        <v>37</v>
      </c>
      <c r="S47" s="25" t="s">
        <v>38</v>
      </c>
      <c r="T47" s="25" t="s">
        <v>39</v>
      </c>
      <c r="U47" s="25" t="s">
        <v>40</v>
      </c>
      <c r="V47" s="25" t="s">
        <v>41</v>
      </c>
      <c r="W47" s="1" t="s">
        <v>43</v>
      </c>
    </row>
    <row r="48" ht="12.75">
      <c r="M48" t="s">
        <v>32</v>
      </c>
    </row>
    <row r="49" spans="2:23" ht="12.75">
      <c r="B49" s="28" t="s">
        <v>31</v>
      </c>
      <c r="C49" s="35"/>
      <c r="D49" s="33">
        <v>1823</v>
      </c>
      <c r="E49" s="33">
        <v>2283</v>
      </c>
      <c r="F49" s="33">
        <v>2545</v>
      </c>
      <c r="G49" s="33">
        <v>2976</v>
      </c>
      <c r="H49" s="33">
        <v>3187</v>
      </c>
      <c r="I49" s="33">
        <v>3459</v>
      </c>
      <c r="J49" s="33">
        <v>3517</v>
      </c>
      <c r="K49" s="33">
        <v>3476</v>
      </c>
      <c r="L49" s="33">
        <v>3353</v>
      </c>
      <c r="M49" s="33">
        <v>3395</v>
      </c>
      <c r="N49" s="33">
        <v>3510</v>
      </c>
      <c r="O49" s="33">
        <v>3621</v>
      </c>
      <c r="P49" s="33">
        <v>3779</v>
      </c>
      <c r="Q49" s="31">
        <v>3766</v>
      </c>
      <c r="R49" s="33">
        <v>3705</v>
      </c>
      <c r="S49" s="33">
        <v>3876</v>
      </c>
      <c r="T49" s="33">
        <v>4040</v>
      </c>
      <c r="U49" s="31">
        <v>4309</v>
      </c>
      <c r="V49" s="31">
        <v>4469</v>
      </c>
      <c r="W49" s="33">
        <v>4489</v>
      </c>
    </row>
    <row r="50" spans="3:12" ht="12.75">
      <c r="C50" s="3"/>
      <c r="D50" s="11"/>
      <c r="E50" s="11"/>
      <c r="F50" s="11"/>
      <c r="G50" s="11"/>
      <c r="H50" s="11"/>
      <c r="I50" s="11"/>
      <c r="J50" s="11"/>
      <c r="K50" s="11"/>
      <c r="L50" s="11"/>
    </row>
    <row r="51" spans="2:23" ht="12.75" customHeight="1">
      <c r="B51" s="7" t="s">
        <v>20</v>
      </c>
      <c r="D51" s="8">
        <v>100</v>
      </c>
      <c r="E51" s="9">
        <f aca="true" t="shared" si="11" ref="E51:W51">E49/D49</f>
        <v>1.2523313219967087</v>
      </c>
      <c r="F51" s="9">
        <f t="shared" si="11"/>
        <v>1.1147612790188348</v>
      </c>
      <c r="G51" s="9">
        <f t="shared" si="11"/>
        <v>1.1693516699410609</v>
      </c>
      <c r="H51" s="9">
        <f t="shared" si="11"/>
        <v>1.0709005376344085</v>
      </c>
      <c r="I51" s="9">
        <f t="shared" si="11"/>
        <v>1.085346721054283</v>
      </c>
      <c r="J51" s="9">
        <f t="shared" si="11"/>
        <v>1.0167678519803411</v>
      </c>
      <c r="K51" s="9">
        <f t="shared" si="11"/>
        <v>0.9883423372192209</v>
      </c>
      <c r="L51" s="9">
        <f t="shared" si="11"/>
        <v>0.964614499424626</v>
      </c>
      <c r="M51" s="9">
        <f t="shared" si="11"/>
        <v>1.0125260960334028</v>
      </c>
      <c r="N51" s="9">
        <f t="shared" si="11"/>
        <v>1.0338733431516938</v>
      </c>
      <c r="O51" s="9">
        <f t="shared" si="11"/>
        <v>1.0316239316239317</v>
      </c>
      <c r="P51" s="9">
        <f t="shared" si="11"/>
        <v>1.043634355150511</v>
      </c>
      <c r="Q51" s="14">
        <f t="shared" si="11"/>
        <v>0.9965599364911352</v>
      </c>
      <c r="R51" s="14">
        <f t="shared" si="11"/>
        <v>0.9838024429102497</v>
      </c>
      <c r="S51" s="14">
        <f t="shared" si="11"/>
        <v>1.0461538461538462</v>
      </c>
      <c r="T51" s="14">
        <f t="shared" si="11"/>
        <v>1.0423116615067078</v>
      </c>
      <c r="U51" s="14">
        <f t="shared" si="11"/>
        <v>1.0665841584158415</v>
      </c>
      <c r="V51" s="14">
        <f t="shared" si="11"/>
        <v>1.037131585054537</v>
      </c>
      <c r="W51" s="14">
        <f t="shared" si="11"/>
        <v>1.0044752741105392</v>
      </c>
    </row>
    <row r="52" spans="2:23" ht="12.75" customHeight="1">
      <c r="B52" s="7" t="s">
        <v>21</v>
      </c>
      <c r="D52" s="8">
        <v>100</v>
      </c>
      <c r="E52" s="9">
        <f>E49/D49</f>
        <v>1.2523313219967087</v>
      </c>
      <c r="F52" s="9">
        <f>F49/D49</f>
        <v>1.3960504662643993</v>
      </c>
      <c r="G52" s="9">
        <f>G49/D49</f>
        <v>1.632473944048272</v>
      </c>
      <c r="H52" s="9">
        <f>H49/D49</f>
        <v>1.7482172243554581</v>
      </c>
      <c r="I52" s="9">
        <f>I49/D49</f>
        <v>1.8974218321448162</v>
      </c>
      <c r="J52" s="9">
        <f>J49/D49</f>
        <v>1.9292375205704881</v>
      </c>
      <c r="K52" s="9">
        <f>K49/D49</f>
        <v>1.906747120131651</v>
      </c>
      <c r="L52" s="9">
        <f>L49/D49</f>
        <v>1.83927591881514</v>
      </c>
      <c r="M52" s="9">
        <f>M49/D49</f>
        <v>1.8623148656061437</v>
      </c>
      <c r="N52" s="9">
        <f>N49/D49</f>
        <v>1.925397696105321</v>
      </c>
      <c r="O52" s="9">
        <f>O49/D49</f>
        <v>1.9862863411958311</v>
      </c>
      <c r="P52" s="9">
        <f>P49/D49</f>
        <v>2.0729566648381788</v>
      </c>
      <c r="Q52" s="10">
        <f>Q49/D49</f>
        <v>2.065825562260011</v>
      </c>
      <c r="R52" s="10">
        <f>R49/D49</f>
        <v>2.032364234777839</v>
      </c>
      <c r="S52" s="10">
        <f>S49/D49</f>
        <v>2.1261656609983546</v>
      </c>
      <c r="T52" s="10">
        <f>T49/D49</f>
        <v>2.2161272627537025</v>
      </c>
      <c r="U52" s="10">
        <f>U49/D49</f>
        <v>2.3636862314865605</v>
      </c>
      <c r="V52" s="10">
        <f>V49/D49</f>
        <v>2.451453647833242</v>
      </c>
      <c r="W52" s="10">
        <f>W49/D49</f>
        <v>2.462424574876577</v>
      </c>
    </row>
    <row r="54" spans="1:23" s="1" customFormat="1" ht="12.75">
      <c r="A54" s="1" t="s">
        <v>33</v>
      </c>
      <c r="C54" s="25"/>
      <c r="D54" s="25" t="s">
        <v>2</v>
      </c>
      <c r="E54" s="25" t="s">
        <v>3</v>
      </c>
      <c r="F54" s="25" t="s">
        <v>4</v>
      </c>
      <c r="G54" s="25" t="s">
        <v>5</v>
      </c>
      <c r="H54" s="25" t="s">
        <v>6</v>
      </c>
      <c r="I54" s="25" t="s">
        <v>7</v>
      </c>
      <c r="J54" s="25" t="s">
        <v>8</v>
      </c>
      <c r="K54" s="25" t="s">
        <v>9</v>
      </c>
      <c r="L54" s="25" t="s">
        <v>10</v>
      </c>
      <c r="M54" s="25" t="s">
        <v>11</v>
      </c>
      <c r="N54" s="25" t="s">
        <v>12</v>
      </c>
      <c r="O54" s="25" t="s">
        <v>13</v>
      </c>
      <c r="P54" s="25" t="s">
        <v>14</v>
      </c>
      <c r="Q54" s="25" t="s">
        <v>15</v>
      </c>
      <c r="R54" s="25" t="s">
        <v>37</v>
      </c>
      <c r="S54" s="25" t="s">
        <v>38</v>
      </c>
      <c r="T54" s="25" t="s">
        <v>39</v>
      </c>
      <c r="U54" s="25" t="s">
        <v>40</v>
      </c>
      <c r="V54" s="25" t="s">
        <v>41</v>
      </c>
      <c r="W54" s="1" t="s">
        <v>43</v>
      </c>
    </row>
    <row r="55" spans="1:17" ht="12.75">
      <c r="A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8" ht="12.75">
      <c r="B56" t="s">
        <v>34</v>
      </c>
      <c r="D56" s="3">
        <v>91</v>
      </c>
      <c r="E56" s="3">
        <v>110</v>
      </c>
      <c r="F56" s="3">
        <v>137</v>
      </c>
      <c r="G56" s="3">
        <v>137</v>
      </c>
      <c r="H56" s="3">
        <v>137</v>
      </c>
      <c r="I56" s="3">
        <v>123</v>
      </c>
      <c r="J56" s="3">
        <v>137</v>
      </c>
      <c r="K56" s="3">
        <v>67</v>
      </c>
      <c r="L56" s="3">
        <v>69</v>
      </c>
      <c r="M56" s="3">
        <v>39</v>
      </c>
      <c r="N56" s="3"/>
      <c r="O56" s="3"/>
      <c r="P56" s="3"/>
      <c r="Q56" s="3"/>
      <c r="R56" s="3"/>
    </row>
    <row r="57" spans="2:23" ht="12.75">
      <c r="B57" t="s">
        <v>35</v>
      </c>
      <c r="D57" s="3">
        <v>670</v>
      </c>
      <c r="E57" s="3">
        <v>767</v>
      </c>
      <c r="F57" s="3">
        <v>1041</v>
      </c>
      <c r="G57" s="3">
        <v>1355</v>
      </c>
      <c r="H57" s="3">
        <v>1725</v>
      </c>
      <c r="I57" s="3">
        <v>2032</v>
      </c>
      <c r="J57" s="3">
        <v>2038</v>
      </c>
      <c r="K57" s="3">
        <v>2191</v>
      </c>
      <c r="L57" s="3">
        <v>2184</v>
      </c>
      <c r="M57" s="3">
        <v>2096</v>
      </c>
      <c r="N57" s="3">
        <v>2250</v>
      </c>
      <c r="O57" s="3">
        <v>2475</v>
      </c>
      <c r="P57" s="3">
        <v>2272</v>
      </c>
      <c r="Q57" s="4">
        <v>2103</v>
      </c>
      <c r="R57" s="24">
        <v>1989</v>
      </c>
      <c r="S57" s="26">
        <v>1750</v>
      </c>
      <c r="T57" s="12">
        <v>1600</v>
      </c>
      <c r="U57" s="26">
        <v>1600</v>
      </c>
      <c r="V57" s="26">
        <v>1600</v>
      </c>
      <c r="W57" s="26">
        <v>1600</v>
      </c>
    </row>
    <row r="58" spans="4:17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23" ht="12.75">
      <c r="A59" s="1"/>
      <c r="B59" s="28" t="s">
        <v>33</v>
      </c>
      <c r="C59" s="29"/>
      <c r="D59" s="33">
        <f>SUM(D56:D58)</f>
        <v>761</v>
      </c>
      <c r="E59" s="33">
        <f aca="true" t="shared" si="12" ref="E59:Q59">SUM(E56:E58)</f>
        <v>877</v>
      </c>
      <c r="F59" s="33">
        <f t="shared" si="12"/>
        <v>1178</v>
      </c>
      <c r="G59" s="33">
        <f t="shared" si="12"/>
        <v>1492</v>
      </c>
      <c r="H59" s="33">
        <f t="shared" si="12"/>
        <v>1862</v>
      </c>
      <c r="I59" s="33">
        <f t="shared" si="12"/>
        <v>2155</v>
      </c>
      <c r="J59" s="33">
        <f t="shared" si="12"/>
        <v>2175</v>
      </c>
      <c r="K59" s="33">
        <f t="shared" si="12"/>
        <v>2258</v>
      </c>
      <c r="L59" s="33">
        <f t="shared" si="12"/>
        <v>2253</v>
      </c>
      <c r="M59" s="33">
        <f t="shared" si="12"/>
        <v>2135</v>
      </c>
      <c r="N59" s="33">
        <f t="shared" si="12"/>
        <v>2250</v>
      </c>
      <c r="O59" s="33">
        <f t="shared" si="12"/>
        <v>2475</v>
      </c>
      <c r="P59" s="33">
        <f t="shared" si="12"/>
        <v>2272</v>
      </c>
      <c r="Q59" s="33">
        <f t="shared" si="12"/>
        <v>2103</v>
      </c>
      <c r="R59" s="30">
        <f>SUM(R56:R58)</f>
        <v>1989</v>
      </c>
      <c r="S59" s="36">
        <v>1750</v>
      </c>
      <c r="T59" s="30">
        <v>1600</v>
      </c>
      <c r="U59" s="37">
        <v>1600</v>
      </c>
      <c r="V59" s="37">
        <v>1600</v>
      </c>
      <c r="W59" s="37">
        <f>SUM(W57:W58)</f>
        <v>1600</v>
      </c>
    </row>
    <row r="60" spans="1:17" s="17" customFormat="1" ht="12.75">
      <c r="A60" s="15"/>
      <c r="B60" s="16"/>
      <c r="D60" s="15"/>
      <c r="E60" s="15"/>
      <c r="F60" s="15"/>
      <c r="G60" s="15"/>
      <c r="H60" s="15"/>
      <c r="I60" s="15"/>
      <c r="J60" s="15"/>
      <c r="K60" s="15"/>
      <c r="L60" s="18"/>
      <c r="M60" s="15"/>
      <c r="N60" s="15"/>
      <c r="O60" s="15"/>
      <c r="P60" s="15"/>
      <c r="Q60" s="15"/>
    </row>
    <row r="61" spans="1:23" s="17" customFormat="1" ht="12.75">
      <c r="A61" s="15"/>
      <c r="B61" s="7" t="s">
        <v>20</v>
      </c>
      <c r="D61" s="19">
        <v>100</v>
      </c>
      <c r="E61" s="19">
        <f aca="true" t="shared" si="13" ref="E61:R61">E59/D59</f>
        <v>1.152431011826544</v>
      </c>
      <c r="F61" s="19">
        <f t="shared" si="13"/>
        <v>1.3432155074116305</v>
      </c>
      <c r="G61" s="19">
        <f t="shared" si="13"/>
        <v>1.266553480475382</v>
      </c>
      <c r="H61" s="19">
        <f t="shared" si="13"/>
        <v>1.2479892761394102</v>
      </c>
      <c r="I61" s="19">
        <f t="shared" si="13"/>
        <v>1.1573576799140708</v>
      </c>
      <c r="J61" s="19">
        <f t="shared" si="13"/>
        <v>1.0092807424593968</v>
      </c>
      <c r="K61" s="19">
        <f t="shared" si="13"/>
        <v>1.03816091954023</v>
      </c>
      <c r="L61" s="20">
        <f t="shared" si="13"/>
        <v>0.9977856510186005</v>
      </c>
      <c r="M61" s="19">
        <f t="shared" si="13"/>
        <v>0.9476253883710608</v>
      </c>
      <c r="N61" s="19">
        <f t="shared" si="13"/>
        <v>1.053864168618267</v>
      </c>
      <c r="O61" s="19">
        <f t="shared" si="13"/>
        <v>1.1</v>
      </c>
      <c r="P61" s="19">
        <f t="shared" si="13"/>
        <v>0.917979797979798</v>
      </c>
      <c r="Q61" s="19">
        <f t="shared" si="13"/>
        <v>0.9256161971830986</v>
      </c>
      <c r="R61" s="19">
        <f t="shared" si="13"/>
        <v>0.9457917261055635</v>
      </c>
      <c r="S61" s="19">
        <f>S59/R59</f>
        <v>0.8798391151332328</v>
      </c>
      <c r="T61" s="19">
        <f>T59/R59</f>
        <v>0.8044243338360986</v>
      </c>
      <c r="U61" s="19">
        <f>U59/S59</f>
        <v>0.9142857142857143</v>
      </c>
      <c r="V61" s="19">
        <f>V59/T59</f>
        <v>1</v>
      </c>
      <c r="W61" s="19">
        <f>W59/U59</f>
        <v>1</v>
      </c>
    </row>
    <row r="62" spans="1:23" s="17" customFormat="1" ht="12.75">
      <c r="A62" s="15"/>
      <c r="B62" s="7" t="s">
        <v>21</v>
      </c>
      <c r="D62" s="19">
        <v>100</v>
      </c>
      <c r="E62" s="19">
        <f>E59/D59</f>
        <v>1.152431011826544</v>
      </c>
      <c r="F62" s="19">
        <f>F59/D59</f>
        <v>1.5479632063074902</v>
      </c>
      <c r="G62" s="19">
        <f>G59/D59</f>
        <v>1.9605781865965834</v>
      </c>
      <c r="H62" s="19">
        <f>H59/D59</f>
        <v>2.4467805519053876</v>
      </c>
      <c r="I62" s="19">
        <f>I59/D59</f>
        <v>2.8318002628120893</v>
      </c>
      <c r="J62" s="19">
        <f>J59/D59</f>
        <v>2.8580814717477003</v>
      </c>
      <c r="K62" s="19">
        <f>K59/D59</f>
        <v>2.967148488830486</v>
      </c>
      <c r="L62" s="20">
        <f>L59/D59</f>
        <v>2.9605781865965834</v>
      </c>
      <c r="M62" s="19">
        <f>M59/D59</f>
        <v>2.8055190538764783</v>
      </c>
      <c r="N62" s="19">
        <f>N59/D59</f>
        <v>2.9566360052562417</v>
      </c>
      <c r="O62" s="19">
        <f>O59/D59</f>
        <v>3.252299605781866</v>
      </c>
      <c r="P62" s="19">
        <f>P59/D59</f>
        <v>2.9855453350854138</v>
      </c>
      <c r="Q62" s="19">
        <f>Q59/D59</f>
        <v>2.7634691195795007</v>
      </c>
      <c r="R62" s="19">
        <f>R59/D59</f>
        <v>2.6136662286465175</v>
      </c>
      <c r="S62" s="19">
        <f>S59/D59</f>
        <v>2.299605781865966</v>
      </c>
      <c r="T62" s="19">
        <f>T59/D59</f>
        <v>2.102496714848883</v>
      </c>
      <c r="U62" s="19">
        <f>U59/D59</f>
        <v>2.102496714848883</v>
      </c>
      <c r="V62" s="19">
        <f>V59/D59</f>
        <v>2.102496714848883</v>
      </c>
      <c r="W62" s="19">
        <f>W59/D59</f>
        <v>2.102496714848883</v>
      </c>
    </row>
    <row r="63" ht="12.75">
      <c r="J63" s="21"/>
    </row>
    <row r="64" spans="2:23" ht="12.75">
      <c r="B64" s="38" t="s">
        <v>36</v>
      </c>
      <c r="C64" s="32"/>
      <c r="D64" s="39">
        <f>D11+D20+D25+D36+D45+D49+D59</f>
        <v>35837</v>
      </c>
      <c r="E64" s="39">
        <f>E11+E20+E25+E36+E45+E49+E59</f>
        <v>35898</v>
      </c>
      <c r="F64" s="39">
        <f>F11+F20+F25+F36+F45+F49+F59</f>
        <v>36244</v>
      </c>
      <c r="G64" s="39">
        <f aca="true" t="shared" si="14" ref="G64:O64">G11+G20+G25+G36+G45+G49+G59</f>
        <v>36738</v>
      </c>
      <c r="H64" s="39">
        <f t="shared" si="14"/>
        <v>37795</v>
      </c>
      <c r="I64" s="39">
        <f t="shared" si="14"/>
        <v>37756</v>
      </c>
      <c r="J64" s="39">
        <f t="shared" si="14"/>
        <v>38231</v>
      </c>
      <c r="K64" s="39">
        <f t="shared" si="14"/>
        <v>37436</v>
      </c>
      <c r="L64" s="39">
        <f t="shared" si="14"/>
        <v>37044</v>
      </c>
      <c r="M64" s="39">
        <f t="shared" si="14"/>
        <v>36579</v>
      </c>
      <c r="N64" s="39">
        <f t="shared" si="14"/>
        <v>36089</v>
      </c>
      <c r="O64" s="39">
        <f t="shared" si="14"/>
        <v>35666</v>
      </c>
      <c r="P64" s="39">
        <f aca="true" t="shared" si="15" ref="P64:V64">P11+P20+P25+P36+P45+P49+P59</f>
        <v>35042</v>
      </c>
      <c r="Q64" s="39">
        <f t="shared" si="15"/>
        <v>34831</v>
      </c>
      <c r="R64" s="39">
        <f t="shared" si="15"/>
        <v>34223</v>
      </c>
      <c r="S64" s="39">
        <f t="shared" si="15"/>
        <v>33670</v>
      </c>
      <c r="T64" s="39">
        <f t="shared" si="15"/>
        <v>33622</v>
      </c>
      <c r="U64" s="39">
        <f t="shared" si="15"/>
        <v>33273</v>
      </c>
      <c r="V64" s="39">
        <f t="shared" si="15"/>
        <v>32338</v>
      </c>
      <c r="W64" s="39">
        <f>W11+W20+W25+W36+W45+W49+W59</f>
        <v>31433</v>
      </c>
    </row>
    <row r="66" ht="12.75">
      <c r="A66" s="22" t="s">
        <v>42</v>
      </c>
    </row>
    <row r="67" ht="12.75">
      <c r="P67" s="3"/>
    </row>
    <row r="68" ht="12.75">
      <c r="P68" s="3"/>
    </row>
    <row r="69" ht="12.75">
      <c r="P69" s="23"/>
    </row>
    <row r="70" ht="12.75">
      <c r="Q70" s="5"/>
    </row>
    <row r="72" spans="4:10" ht="12.75">
      <c r="D72" s="3"/>
      <c r="E72" s="3"/>
      <c r="F72" s="3"/>
      <c r="G72" s="3"/>
      <c r="H72" s="3"/>
      <c r="I72" s="3"/>
      <c r="J72" s="3"/>
    </row>
    <row r="73" spans="4:11" ht="12.75">
      <c r="D73" s="11"/>
      <c r="E73" s="11"/>
      <c r="F73" s="11"/>
      <c r="G73" s="11"/>
      <c r="H73" s="11"/>
      <c r="I73" s="11"/>
      <c r="J73" s="11"/>
      <c r="K73" s="11"/>
    </row>
  </sheetData>
  <sheetProtection/>
  <printOptions/>
  <pageMargins left="0.75" right="0.28" top="0.75" bottom="0.74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saevers</dc:creator>
  <cp:keywords/>
  <dc:description/>
  <cp:lastModifiedBy>Harely Martina</cp:lastModifiedBy>
  <cp:lastPrinted>2020-03-10T20:26:42Z</cp:lastPrinted>
  <dcterms:created xsi:type="dcterms:W3CDTF">2016-02-01T13:39:51Z</dcterms:created>
  <dcterms:modified xsi:type="dcterms:W3CDTF">2021-05-13T17:37:27Z</dcterms:modified>
  <cp:category/>
  <cp:version/>
  <cp:contentType/>
  <cp:contentStatus/>
</cp:coreProperties>
</file>