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KO tabel voor website\"/>
    </mc:Choice>
  </mc:AlternateContent>
  <bookViews>
    <workbookView xWindow="0" yWindow="0" windowWidth="28800" windowHeight="141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3" i="1"/>
  <c r="C33" i="1"/>
  <c r="E33" i="1" s="1"/>
  <c r="E32" i="1"/>
  <c r="D32" i="1"/>
  <c r="C32" i="1"/>
  <c r="D31" i="1"/>
  <c r="C31" i="1"/>
  <c r="E31" i="1" s="1"/>
  <c r="D30" i="1"/>
  <c r="C30" i="1"/>
  <c r="E30" i="1" s="1"/>
  <c r="D29" i="1"/>
  <c r="C29" i="1"/>
  <c r="E29" i="1" s="1"/>
  <c r="E28" i="1"/>
  <c r="D28" i="1"/>
  <c r="C28" i="1"/>
  <c r="D27" i="1"/>
  <c r="C27" i="1"/>
  <c r="E27" i="1" s="1"/>
  <c r="D26" i="1"/>
  <c r="D35" i="1" s="1"/>
  <c r="C26" i="1"/>
  <c r="E26" i="1" s="1"/>
  <c r="E23" i="1"/>
  <c r="D22" i="1"/>
  <c r="C22" i="1"/>
  <c r="E22" i="1" s="1"/>
  <c r="E21" i="1"/>
  <c r="D21" i="1"/>
  <c r="C21" i="1"/>
  <c r="D20" i="1"/>
  <c r="C20" i="1"/>
  <c r="E20" i="1" s="1"/>
  <c r="D19" i="1"/>
  <c r="C19" i="1"/>
  <c r="E19" i="1" s="1"/>
  <c r="D18" i="1"/>
  <c r="E18" i="1" s="1"/>
  <c r="C18" i="1"/>
  <c r="E17" i="1"/>
  <c r="D17" i="1"/>
  <c r="C17" i="1"/>
  <c r="D16" i="1"/>
  <c r="C16" i="1"/>
  <c r="E16" i="1" s="1"/>
  <c r="D15" i="1"/>
  <c r="D24" i="1" s="1"/>
  <c r="C15" i="1"/>
  <c r="E15" i="1" s="1"/>
  <c r="E11" i="1"/>
  <c r="D11" i="1"/>
  <c r="C11" i="1"/>
  <c r="D10" i="1"/>
  <c r="C10" i="1"/>
  <c r="E10" i="1" s="1"/>
  <c r="D9" i="1"/>
  <c r="C9" i="1"/>
  <c r="E9" i="1" s="1"/>
  <c r="D8" i="1"/>
  <c r="E8" i="1" s="1"/>
  <c r="C8" i="1"/>
  <c r="E7" i="1"/>
  <c r="D7" i="1"/>
  <c r="C7" i="1"/>
  <c r="D6" i="1"/>
  <c r="C6" i="1"/>
  <c r="E6" i="1" s="1"/>
  <c r="D5" i="1"/>
  <c r="C5" i="1"/>
  <c r="E5" i="1" s="1"/>
  <c r="D4" i="1"/>
  <c r="E4" i="1" s="1"/>
  <c r="C4" i="1"/>
  <c r="C13" i="1" s="1"/>
  <c r="E35" i="1" l="1"/>
  <c r="E24" i="1"/>
  <c r="E13" i="1"/>
  <c r="C24" i="1"/>
  <c r="C35" i="1"/>
  <c r="D13" i="1"/>
</calcChain>
</file>

<file path=xl/sharedStrings.xml><?xml version="1.0" encoding="utf-8"?>
<sst xmlns="http://schemas.openxmlformats.org/spreadsheetml/2006/main" count="60" uniqueCount="28">
  <si>
    <t>Hoogst afgerond opleidingsniveau 15-24 jarigen opleiding afgerond of nog bezig met opleiding</t>
  </si>
  <si>
    <t>ISCED-niveau</t>
  </si>
  <si>
    <t>Omschrijving</t>
  </si>
  <si>
    <t>Opleiding afgerond</t>
  </si>
  <si>
    <t>Opleiding volgend</t>
  </si>
  <si>
    <t>Totaal</t>
  </si>
  <si>
    <t>Werkenden</t>
  </si>
  <si>
    <t>ISCED 1</t>
  </si>
  <si>
    <t>Funderend Onderwijs</t>
  </si>
  <si>
    <t>ISCED 2 (algemeen)</t>
  </si>
  <si>
    <t>VSBO</t>
  </si>
  <si>
    <t>ISCED 2  (beroeps)</t>
  </si>
  <si>
    <t>SBO 1</t>
  </si>
  <si>
    <t>ISCED 3 (algemeen)</t>
  </si>
  <si>
    <t>HAVO/VWO</t>
  </si>
  <si>
    <t>ISCED 3 (beroeps)</t>
  </si>
  <si>
    <t>SBO 2, 3 &amp; 4</t>
  </si>
  <si>
    <t>ISCED 6</t>
  </si>
  <si>
    <t>HBO, WO bachelor</t>
  </si>
  <si>
    <t>ISCED 7 &amp; 8</t>
  </si>
  <si>
    <t>HBO, WO Master en PhD</t>
  </si>
  <si>
    <t>Onbekend/geweigerd</t>
  </si>
  <si>
    <t>Missing'</t>
  </si>
  <si>
    <t>Totaal werkenden</t>
  </si>
  <si>
    <t>Werkzoekenden</t>
  </si>
  <si>
    <t>Totaal werkzoekenden</t>
  </si>
  <si>
    <t>Economisch niet-actieven</t>
  </si>
  <si>
    <t>Totaal economisch niet-actieven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</si>
</sst>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/>
    <xf numFmtId="0" fontId="6" fillId="0" borderId="5" xfId="1" applyFont="1" applyBorder="1"/>
    <xf numFmtId="0" fontId="6" fillId="0" borderId="6" xfId="1" applyFont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wrapText="1"/>
    </xf>
    <xf numFmtId="164" fontId="0" fillId="0" borderId="8" xfId="0" applyNumberFormat="1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horizontal="left" wrapText="1"/>
    </xf>
    <xf numFmtId="0" fontId="0" fillId="0" borderId="8" xfId="0" applyFont="1" applyFill="1" applyBorder="1"/>
    <xf numFmtId="0" fontId="0" fillId="0" borderId="8" xfId="0" quotePrefix="1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164" fontId="5" fillId="3" borderId="8" xfId="0" applyNumberFormat="1" applyFont="1" applyFill="1" applyBorder="1" applyAlignment="1">
      <alignment horizontal="right"/>
    </xf>
    <xf numFmtId="164" fontId="5" fillId="3" borderId="9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164" fontId="5" fillId="3" borderId="9" xfId="1" applyNumberFormat="1" applyFont="1" applyFill="1" applyBorder="1" applyAlignment="1">
      <alignment horizontal="right"/>
    </xf>
    <xf numFmtId="0" fontId="5" fillId="0" borderId="7" xfId="0" applyFont="1" applyFill="1" applyBorder="1" applyAlignment="1"/>
    <xf numFmtId="0" fontId="0" fillId="0" borderId="8" xfId="0" applyBorder="1" applyAlignment="1"/>
    <xf numFmtId="0" fontId="2" fillId="3" borderId="10" xfId="0" applyFont="1" applyFill="1" applyBorder="1" applyAlignment="1"/>
    <xf numFmtId="0" fontId="0" fillId="0" borderId="11" xfId="0" applyBorder="1" applyAlignment="1"/>
    <xf numFmtId="164" fontId="5" fillId="3" borderId="11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andeursen/Desktop/ako/voor%20rapportage/EXcel%20voor%20rapportage/15-24%20jaar%20arbeidstatus%20en%20(niet)%20schoolgaand%20grafiek%20hoogst%20genoten%20oplei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enden "/>
      <sheetName val="opleiding allen"/>
      <sheetName val="al dan niet schoolgaand"/>
      <sheetName val="werkzoekenden"/>
      <sheetName val="niet actieven"/>
    </sheetNames>
    <sheetDataSet>
      <sheetData sheetId="0" refreshError="1">
        <row r="89">
          <cell r="C89">
            <v>130</v>
          </cell>
          <cell r="D89">
            <v>276</v>
          </cell>
          <cell r="E89">
            <v>0</v>
          </cell>
          <cell r="F89">
            <v>297</v>
          </cell>
          <cell r="G89">
            <v>299</v>
          </cell>
          <cell r="H89">
            <v>0</v>
          </cell>
          <cell r="I89">
            <v>0</v>
          </cell>
          <cell r="J89">
            <v>30</v>
          </cell>
        </row>
        <row r="90">
          <cell r="C90">
            <v>235</v>
          </cell>
          <cell r="D90">
            <v>615</v>
          </cell>
          <cell r="E90">
            <v>45</v>
          </cell>
          <cell r="F90">
            <v>184</v>
          </cell>
          <cell r="G90">
            <v>240</v>
          </cell>
          <cell r="H90">
            <v>293</v>
          </cell>
          <cell r="I90">
            <v>101</v>
          </cell>
          <cell r="J90">
            <v>28</v>
          </cell>
        </row>
      </sheetData>
      <sheetData sheetId="1" refreshError="1"/>
      <sheetData sheetId="2" refreshError="1"/>
      <sheetData sheetId="3" refreshError="1">
        <row r="89">
          <cell r="C89">
            <v>148</v>
          </cell>
          <cell r="D89">
            <v>319</v>
          </cell>
          <cell r="E89">
            <v>0</v>
          </cell>
          <cell r="F89">
            <v>50</v>
          </cell>
          <cell r="G89">
            <v>130</v>
          </cell>
          <cell r="H89">
            <v>21</v>
          </cell>
          <cell r="I89">
            <v>0</v>
          </cell>
          <cell r="J89">
            <v>0</v>
          </cell>
        </row>
        <row r="90">
          <cell r="C90">
            <v>184</v>
          </cell>
          <cell r="D90">
            <v>325</v>
          </cell>
          <cell r="E90">
            <v>74</v>
          </cell>
          <cell r="F90">
            <v>344</v>
          </cell>
          <cell r="G90">
            <v>116</v>
          </cell>
          <cell r="H90">
            <v>263</v>
          </cell>
          <cell r="I90">
            <v>0</v>
          </cell>
          <cell r="J90">
            <v>71</v>
          </cell>
        </row>
        <row r="92">
          <cell r="J92">
            <v>74</v>
          </cell>
        </row>
      </sheetData>
      <sheetData sheetId="4" refreshError="1">
        <row r="89">
          <cell r="C89">
            <v>3464</v>
          </cell>
          <cell r="D89">
            <v>3951</v>
          </cell>
          <cell r="E89">
            <v>131</v>
          </cell>
          <cell r="F89">
            <v>1064</v>
          </cell>
          <cell r="G89">
            <v>561</v>
          </cell>
          <cell r="H89">
            <v>41</v>
          </cell>
          <cell r="I89">
            <v>0</v>
          </cell>
          <cell r="J89">
            <v>96</v>
          </cell>
        </row>
        <row r="90">
          <cell r="C90">
            <v>252</v>
          </cell>
          <cell r="D90">
            <v>391</v>
          </cell>
          <cell r="E90">
            <v>195</v>
          </cell>
          <cell r="F90">
            <v>254</v>
          </cell>
          <cell r="G90">
            <v>187</v>
          </cell>
          <cell r="H90">
            <v>187</v>
          </cell>
          <cell r="I90">
            <v>21</v>
          </cell>
          <cell r="J90">
            <v>104</v>
          </cell>
        </row>
        <row r="92">
          <cell r="J92">
            <v>761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K16" sqref="K16"/>
    </sheetView>
  </sheetViews>
  <sheetFormatPr defaultRowHeight="15" x14ac:dyDescent="0.25"/>
  <cols>
    <col min="1" max="1" width="22.7109375" customWidth="1"/>
    <col min="2" max="2" width="23" customWidth="1"/>
    <col min="3" max="5" width="10.42578125" customWidth="1"/>
  </cols>
  <sheetData>
    <row r="1" spans="1:5" ht="30.75" customHeight="1" thickBot="1" x14ac:dyDescent="0.3">
      <c r="A1" s="1" t="s">
        <v>0</v>
      </c>
      <c r="B1" s="2"/>
      <c r="C1" s="2"/>
      <c r="D1" s="2"/>
      <c r="E1" s="3"/>
    </row>
    <row r="2" spans="1:5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pans="1:5" x14ac:dyDescent="0.25">
      <c r="A3" s="8" t="s">
        <v>6</v>
      </c>
      <c r="B3" s="9"/>
      <c r="C3" s="9"/>
      <c r="D3" s="9"/>
      <c r="E3" s="10"/>
    </row>
    <row r="4" spans="1:5" x14ac:dyDescent="0.25">
      <c r="A4" s="11" t="s">
        <v>7</v>
      </c>
      <c r="B4" s="12" t="s">
        <v>8</v>
      </c>
      <c r="C4" s="13">
        <f>'[1]werkenden '!C90</f>
        <v>235</v>
      </c>
      <c r="D4" s="14">
        <f>'[1]werkenden '!C89</f>
        <v>130</v>
      </c>
      <c r="E4" s="15">
        <f>C4+D4</f>
        <v>365</v>
      </c>
    </row>
    <row r="5" spans="1:5" x14ac:dyDescent="0.25">
      <c r="A5" s="16" t="s">
        <v>9</v>
      </c>
      <c r="B5" s="17" t="s">
        <v>10</v>
      </c>
      <c r="C5" s="13">
        <f>'[1]werkenden '!D90</f>
        <v>615</v>
      </c>
      <c r="D5" s="14">
        <f>'[1]werkenden '!D89</f>
        <v>276</v>
      </c>
      <c r="E5" s="15">
        <f t="shared" ref="E5:E11" si="0">C5+D5</f>
        <v>891</v>
      </c>
    </row>
    <row r="6" spans="1:5" x14ac:dyDescent="0.25">
      <c r="A6" s="16" t="s">
        <v>11</v>
      </c>
      <c r="B6" s="18" t="s">
        <v>12</v>
      </c>
      <c r="C6" s="13">
        <f>'[1]werkenden '!E90</f>
        <v>45</v>
      </c>
      <c r="D6" s="14">
        <f>'[1]werkenden '!E89</f>
        <v>0</v>
      </c>
      <c r="E6" s="15">
        <f t="shared" si="0"/>
        <v>45</v>
      </c>
    </row>
    <row r="7" spans="1:5" x14ac:dyDescent="0.25">
      <c r="A7" s="11" t="s">
        <v>13</v>
      </c>
      <c r="B7" s="18" t="s">
        <v>14</v>
      </c>
      <c r="C7" s="13">
        <f>'[1]werkenden '!F90</f>
        <v>184</v>
      </c>
      <c r="D7" s="14">
        <f>'[1]werkenden '!F89</f>
        <v>297</v>
      </c>
      <c r="E7" s="15">
        <f t="shared" si="0"/>
        <v>481</v>
      </c>
    </row>
    <row r="8" spans="1:5" x14ac:dyDescent="0.25">
      <c r="A8" s="11" t="s">
        <v>15</v>
      </c>
      <c r="B8" s="18" t="s">
        <v>16</v>
      </c>
      <c r="C8" s="13">
        <f>'[1]werkenden '!G90</f>
        <v>240</v>
      </c>
      <c r="D8" s="14">
        <f>'[1]werkenden '!G89</f>
        <v>299</v>
      </c>
      <c r="E8" s="15">
        <f t="shared" si="0"/>
        <v>539</v>
      </c>
    </row>
    <row r="9" spans="1:5" x14ac:dyDescent="0.25">
      <c r="A9" s="11" t="s">
        <v>17</v>
      </c>
      <c r="B9" s="18" t="s">
        <v>18</v>
      </c>
      <c r="C9" s="13">
        <f>'[1]werkenden '!H90</f>
        <v>293</v>
      </c>
      <c r="D9" s="14">
        <f>'[1]werkenden '!H89</f>
        <v>0</v>
      </c>
      <c r="E9" s="15">
        <f t="shared" si="0"/>
        <v>293</v>
      </c>
    </row>
    <row r="10" spans="1:5" x14ac:dyDescent="0.25">
      <c r="A10" s="11" t="s">
        <v>19</v>
      </c>
      <c r="B10" s="18" t="s">
        <v>20</v>
      </c>
      <c r="C10" s="13">
        <f>'[1]werkenden '!I90</f>
        <v>101</v>
      </c>
      <c r="D10" s="14">
        <f>'[1]werkenden '!I89</f>
        <v>0</v>
      </c>
      <c r="E10" s="15">
        <f t="shared" si="0"/>
        <v>101</v>
      </c>
    </row>
    <row r="11" spans="1:5" x14ac:dyDescent="0.25">
      <c r="A11" s="11"/>
      <c r="B11" s="18" t="s">
        <v>21</v>
      </c>
      <c r="C11" s="13">
        <f>'[1]werkenden '!J90</f>
        <v>28</v>
      </c>
      <c r="D11" s="14">
        <f>'[1]werkenden '!J89</f>
        <v>30</v>
      </c>
      <c r="E11" s="15">
        <f t="shared" si="0"/>
        <v>58</v>
      </c>
    </row>
    <row r="12" spans="1:5" x14ac:dyDescent="0.25">
      <c r="A12" s="11"/>
      <c r="B12" s="19" t="s">
        <v>22</v>
      </c>
      <c r="C12" s="13"/>
      <c r="D12" s="14"/>
      <c r="E12" s="15">
        <v>129</v>
      </c>
    </row>
    <row r="13" spans="1:5" x14ac:dyDescent="0.25">
      <c r="A13" s="20" t="s">
        <v>23</v>
      </c>
      <c r="B13" s="21"/>
      <c r="C13" s="22">
        <f>SUM(C4:C12)</f>
        <v>1741</v>
      </c>
      <c r="D13" s="22">
        <f>SUM(D4:D12)</f>
        <v>1032</v>
      </c>
      <c r="E13" s="23">
        <f>SUM(E4:E12)</f>
        <v>2902</v>
      </c>
    </row>
    <row r="14" spans="1:5" x14ac:dyDescent="0.25">
      <c r="A14" s="24" t="s">
        <v>24</v>
      </c>
      <c r="B14" s="25"/>
      <c r="C14" s="26"/>
      <c r="D14" s="26"/>
      <c r="E14" s="27"/>
    </row>
    <row r="15" spans="1:5" x14ac:dyDescent="0.25">
      <c r="A15" s="11" t="s">
        <v>7</v>
      </c>
      <c r="B15" s="12" t="s">
        <v>8</v>
      </c>
      <c r="C15" s="28">
        <f>[1]werkzoekenden!C90</f>
        <v>184</v>
      </c>
      <c r="D15" s="13">
        <f>[1]werkzoekenden!C89</f>
        <v>148</v>
      </c>
      <c r="E15" s="29">
        <f>SUM(C15+D15)</f>
        <v>332</v>
      </c>
    </row>
    <row r="16" spans="1:5" x14ac:dyDescent="0.25">
      <c r="A16" s="16" t="s">
        <v>9</v>
      </c>
      <c r="B16" s="17" t="s">
        <v>10</v>
      </c>
      <c r="C16" s="28">
        <f>[1]werkzoekenden!D90</f>
        <v>325</v>
      </c>
      <c r="D16" s="13">
        <f>[1]werkzoekenden!D89</f>
        <v>319</v>
      </c>
      <c r="E16" s="29">
        <f t="shared" ref="E16:E22" si="1">SUM(C16+D16)</f>
        <v>644</v>
      </c>
    </row>
    <row r="17" spans="1:5" x14ac:dyDescent="0.25">
      <c r="A17" s="16" t="s">
        <v>11</v>
      </c>
      <c r="B17" s="18" t="s">
        <v>12</v>
      </c>
      <c r="C17" s="28">
        <f>[1]werkzoekenden!E90</f>
        <v>74</v>
      </c>
      <c r="D17" s="13">
        <f>[1]werkzoekenden!E89</f>
        <v>0</v>
      </c>
      <c r="E17" s="29">
        <f t="shared" si="1"/>
        <v>74</v>
      </c>
    </row>
    <row r="18" spans="1:5" x14ac:dyDescent="0.25">
      <c r="A18" s="11" t="s">
        <v>13</v>
      </c>
      <c r="B18" s="18" t="s">
        <v>14</v>
      </c>
      <c r="C18" s="28">
        <f>[1]werkzoekenden!F90</f>
        <v>344</v>
      </c>
      <c r="D18" s="13">
        <f>[1]werkzoekenden!F89</f>
        <v>50</v>
      </c>
      <c r="E18" s="29">
        <f t="shared" si="1"/>
        <v>394</v>
      </c>
    </row>
    <row r="19" spans="1:5" x14ac:dyDescent="0.25">
      <c r="A19" s="11" t="s">
        <v>15</v>
      </c>
      <c r="B19" s="18" t="s">
        <v>16</v>
      </c>
      <c r="C19" s="28">
        <f>[1]werkzoekenden!G90</f>
        <v>116</v>
      </c>
      <c r="D19" s="13">
        <f>[1]werkzoekenden!G89</f>
        <v>130</v>
      </c>
      <c r="E19" s="29">
        <f t="shared" si="1"/>
        <v>246</v>
      </c>
    </row>
    <row r="20" spans="1:5" x14ac:dyDescent="0.25">
      <c r="A20" s="11" t="s">
        <v>17</v>
      </c>
      <c r="B20" s="18" t="s">
        <v>18</v>
      </c>
      <c r="C20" s="28">
        <f>[1]werkzoekenden!H90</f>
        <v>263</v>
      </c>
      <c r="D20" s="13">
        <f>[1]werkzoekenden!H89</f>
        <v>21</v>
      </c>
      <c r="E20" s="29">
        <f t="shared" si="1"/>
        <v>284</v>
      </c>
    </row>
    <row r="21" spans="1:5" x14ac:dyDescent="0.25">
      <c r="A21" s="11" t="s">
        <v>19</v>
      </c>
      <c r="B21" s="18" t="s">
        <v>20</v>
      </c>
      <c r="C21" s="28">
        <f>[1]werkzoekenden!I90</f>
        <v>0</v>
      </c>
      <c r="D21" s="13">
        <f>[1]werkzoekenden!I89</f>
        <v>0</v>
      </c>
      <c r="E21" s="29">
        <f t="shared" si="1"/>
        <v>0</v>
      </c>
    </row>
    <row r="22" spans="1:5" x14ac:dyDescent="0.25">
      <c r="A22" s="11"/>
      <c r="B22" s="18" t="s">
        <v>21</v>
      </c>
      <c r="C22" s="28">
        <f>[1]werkzoekenden!J90</f>
        <v>71</v>
      </c>
      <c r="D22" s="13">
        <f>[1]werkzoekenden!J89</f>
        <v>0</v>
      </c>
      <c r="E22" s="29">
        <f t="shared" si="1"/>
        <v>71</v>
      </c>
    </row>
    <row r="23" spans="1:5" x14ac:dyDescent="0.25">
      <c r="A23" s="11"/>
      <c r="B23" s="19" t="s">
        <v>22</v>
      </c>
      <c r="C23" s="28"/>
      <c r="D23" s="13"/>
      <c r="E23" s="29">
        <f>[1]werkzoekenden!J92</f>
        <v>74</v>
      </c>
    </row>
    <row r="24" spans="1:5" x14ac:dyDescent="0.25">
      <c r="A24" s="20" t="s">
        <v>25</v>
      </c>
      <c r="B24" s="21"/>
      <c r="C24" s="30">
        <f>SUM(C15:C23)</f>
        <v>1377</v>
      </c>
      <c r="D24" s="30">
        <f t="shared" ref="D24:E24" si="2">SUM(D15:D23)</f>
        <v>668</v>
      </c>
      <c r="E24" s="31">
        <f t="shared" si="2"/>
        <v>2119</v>
      </c>
    </row>
    <row r="25" spans="1:5" x14ac:dyDescent="0.25">
      <c r="A25" s="32" t="s">
        <v>26</v>
      </c>
      <c r="B25" s="33"/>
      <c r="C25" s="26"/>
      <c r="D25" s="26"/>
      <c r="E25" s="27"/>
    </row>
    <row r="26" spans="1:5" x14ac:dyDescent="0.25">
      <c r="A26" s="11" t="s">
        <v>7</v>
      </c>
      <c r="B26" s="12" t="s">
        <v>8</v>
      </c>
      <c r="C26" s="13">
        <f>'[1]niet actieven'!$C$90</f>
        <v>252</v>
      </c>
      <c r="D26" s="13">
        <f>'[1]niet actieven'!$C$89</f>
        <v>3464</v>
      </c>
      <c r="E26" s="29">
        <f>SUM(C26+D26)</f>
        <v>3716</v>
      </c>
    </row>
    <row r="27" spans="1:5" x14ac:dyDescent="0.25">
      <c r="A27" s="16" t="s">
        <v>9</v>
      </c>
      <c r="B27" s="17" t="s">
        <v>10</v>
      </c>
      <c r="C27" s="13">
        <f>'[1]niet actieven'!$D$90</f>
        <v>391</v>
      </c>
      <c r="D27" s="13">
        <f>'[1]niet actieven'!$D$89</f>
        <v>3951</v>
      </c>
      <c r="E27" s="29">
        <f t="shared" ref="E27:E33" si="3">SUM(C27+D27)</f>
        <v>4342</v>
      </c>
    </row>
    <row r="28" spans="1:5" x14ac:dyDescent="0.25">
      <c r="A28" s="16" t="s">
        <v>11</v>
      </c>
      <c r="B28" s="18" t="s">
        <v>12</v>
      </c>
      <c r="C28" s="13">
        <f>'[1]niet actieven'!$E$90</f>
        <v>195</v>
      </c>
      <c r="D28" s="13">
        <f>'[1]niet actieven'!$E$89</f>
        <v>131</v>
      </c>
      <c r="E28" s="29">
        <f t="shared" si="3"/>
        <v>326</v>
      </c>
    </row>
    <row r="29" spans="1:5" x14ac:dyDescent="0.25">
      <c r="A29" s="11" t="s">
        <v>13</v>
      </c>
      <c r="B29" s="18" t="s">
        <v>14</v>
      </c>
      <c r="C29" s="13">
        <f>'[1]niet actieven'!$F$90</f>
        <v>254</v>
      </c>
      <c r="D29" s="13">
        <f>'[1]niet actieven'!$F$89</f>
        <v>1064</v>
      </c>
      <c r="E29" s="29">
        <f t="shared" si="3"/>
        <v>1318</v>
      </c>
    </row>
    <row r="30" spans="1:5" x14ac:dyDescent="0.25">
      <c r="A30" s="11" t="s">
        <v>15</v>
      </c>
      <c r="B30" s="18" t="s">
        <v>16</v>
      </c>
      <c r="C30" s="13">
        <f>'[1]niet actieven'!$G$90</f>
        <v>187</v>
      </c>
      <c r="D30" s="13">
        <f>'[1]niet actieven'!G89</f>
        <v>561</v>
      </c>
      <c r="E30" s="29">
        <f t="shared" si="3"/>
        <v>748</v>
      </c>
    </row>
    <row r="31" spans="1:5" x14ac:dyDescent="0.25">
      <c r="A31" s="11" t="s">
        <v>17</v>
      </c>
      <c r="B31" s="18" t="s">
        <v>18</v>
      </c>
      <c r="C31" s="13">
        <f>'[1]niet actieven'!$H$90</f>
        <v>187</v>
      </c>
      <c r="D31" s="13">
        <f>'[1]niet actieven'!H89</f>
        <v>41</v>
      </c>
      <c r="E31" s="29">
        <f t="shared" si="3"/>
        <v>228</v>
      </c>
    </row>
    <row r="32" spans="1:5" x14ac:dyDescent="0.25">
      <c r="A32" s="11" t="s">
        <v>19</v>
      </c>
      <c r="B32" s="18" t="s">
        <v>20</v>
      </c>
      <c r="C32" s="13">
        <f>'[1]niet actieven'!$I$90</f>
        <v>21</v>
      </c>
      <c r="D32" s="13">
        <f>'[1]niet actieven'!I89</f>
        <v>0</v>
      </c>
      <c r="E32" s="29">
        <f t="shared" si="3"/>
        <v>21</v>
      </c>
    </row>
    <row r="33" spans="1:5" x14ac:dyDescent="0.25">
      <c r="A33" s="11"/>
      <c r="B33" s="18" t="s">
        <v>21</v>
      </c>
      <c r="C33" s="13">
        <f>'[1]niet actieven'!$J$90</f>
        <v>104</v>
      </c>
      <c r="D33" s="13">
        <f>'[1]niet actieven'!J89</f>
        <v>96</v>
      </c>
      <c r="E33" s="29">
        <f t="shared" si="3"/>
        <v>200</v>
      </c>
    </row>
    <row r="34" spans="1:5" x14ac:dyDescent="0.25">
      <c r="A34" s="11"/>
      <c r="B34" s="18" t="s">
        <v>22</v>
      </c>
      <c r="C34" s="13"/>
      <c r="D34" s="13"/>
      <c r="E34" s="29">
        <f>'[1]niet actieven'!J92</f>
        <v>761</v>
      </c>
    </row>
    <row r="35" spans="1:5" ht="15.75" thickBot="1" x14ac:dyDescent="0.3">
      <c r="A35" s="34" t="s">
        <v>27</v>
      </c>
      <c r="B35" s="35"/>
      <c r="C35" s="36">
        <f>SUM(C26:C34)</f>
        <v>1591</v>
      </c>
      <c r="D35" s="36">
        <f t="shared" ref="D35:E35" si="4">SUM(D26:D34)</f>
        <v>9308</v>
      </c>
      <c r="E35" s="37">
        <f t="shared" si="4"/>
        <v>11660</v>
      </c>
    </row>
  </sheetData>
  <mergeCells count="3">
    <mergeCell ref="A1:E1"/>
    <mergeCell ref="A25:B25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Rooi</dc:creator>
  <cp:lastModifiedBy>Arnold Rooi</cp:lastModifiedBy>
  <dcterms:created xsi:type="dcterms:W3CDTF">2021-06-30T18:44:37Z</dcterms:created>
  <dcterms:modified xsi:type="dcterms:W3CDTF">2021-06-30T18:49:13Z</dcterms:modified>
</cp:coreProperties>
</file>